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720" yWindow="330" windowWidth="22755" windowHeight="9750" activeTab="1"/>
  </bookViews>
  <sheets>
    <sheet name="weighting method" sheetId="8" r:id="rId1"/>
    <sheet name="constraint method" sheetId="7" r:id="rId2"/>
    <sheet name="goal programming" sheetId="9" r:id="rId3"/>
    <sheet name="goal programming α=1" sheetId="16" r:id="rId4"/>
  </sheets>
  <definedNames>
    <definedName name="solver_adj" localSheetId="1" hidden="1">'constraint method'!$X$9:$X$10</definedName>
    <definedName name="solver_adj" localSheetId="2" hidden="1">'goal programming'!$X$9:$X$10</definedName>
    <definedName name="solver_adj" localSheetId="3" hidden="1">'goal programming α=1'!$H$6:$H$11</definedName>
    <definedName name="solver_adj" localSheetId="0" hidden="1">'weighting method'!$X$9:$X$10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0" hidden="1">0.0001</definedName>
    <definedName name="solver_drv" localSheetId="1" hidden="1">1</definedName>
    <definedName name="solver_drv" localSheetId="2" hidden="1">1</definedName>
    <definedName name="solver_drv" localSheetId="3" hidden="1">2</definedName>
    <definedName name="solver_drv" localSheetId="0" hidden="1">1</definedName>
    <definedName name="solver_eng" localSheetId="1" hidden="1">2</definedName>
    <definedName name="solver_eng" localSheetId="2" hidden="1">1</definedName>
    <definedName name="solver_eng" localSheetId="3" hidden="1">2</definedName>
    <definedName name="solver_eng" localSheetId="0" hidden="1">2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0" hidden="1">1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itr" localSheetId="0" hidden="1">2147483647</definedName>
    <definedName name="solver_lhs1" localSheetId="1" hidden="1">'constraint method'!$X$12</definedName>
    <definedName name="solver_lhs1" localSheetId="2" hidden="1">'goal programming'!$X$13:$X$16</definedName>
    <definedName name="solver_lhs1" localSheetId="3" hidden="1">'goal programming α=1'!$K$6:$K$7</definedName>
    <definedName name="solver_lhs1" localSheetId="0" hidden="1">'weighting method'!$X$13:$X$16</definedName>
    <definedName name="solver_lhs10" localSheetId="1" hidden="1">'constraint method'!$X$12</definedName>
    <definedName name="solver_lhs100" localSheetId="1" hidden="1">'constraint method'!$X$12</definedName>
    <definedName name="solver_lhs101" localSheetId="1" hidden="1">'constraint method'!$X$12</definedName>
    <definedName name="solver_lhs102" localSheetId="1" hidden="1">'constraint method'!$X$13:$X$16</definedName>
    <definedName name="solver_lhs11" localSheetId="1" hidden="1">'constraint method'!$X$12</definedName>
    <definedName name="solver_lhs12" localSheetId="1" hidden="1">'constraint method'!$X$12</definedName>
    <definedName name="solver_lhs13" localSheetId="1" hidden="1">'constraint method'!$X$12</definedName>
    <definedName name="solver_lhs14" localSheetId="1" hidden="1">'constraint method'!$X$12</definedName>
    <definedName name="solver_lhs15" localSheetId="1" hidden="1">'constraint method'!$X$12</definedName>
    <definedName name="solver_lhs16" localSheetId="1" hidden="1">'constraint method'!$X$12</definedName>
    <definedName name="solver_lhs17" localSheetId="1" hidden="1">'constraint method'!$X$12</definedName>
    <definedName name="solver_lhs18" localSheetId="1" hidden="1">'constraint method'!$X$12</definedName>
    <definedName name="solver_lhs19" localSheetId="1" hidden="1">'constraint method'!$X$12</definedName>
    <definedName name="solver_lhs2" localSheetId="1" hidden="1">'constraint method'!$X$13:$X$16</definedName>
    <definedName name="solver_lhs2" localSheetId="3" hidden="1">'goal programming α=1'!$K$8:$K$11</definedName>
    <definedName name="solver_lhs20" localSheetId="1" hidden="1">'constraint method'!$X$12</definedName>
    <definedName name="solver_lhs21" localSheetId="1" hidden="1">'constraint method'!$X$12</definedName>
    <definedName name="solver_lhs22" localSheetId="1" hidden="1">'constraint method'!$X$12</definedName>
    <definedName name="solver_lhs23" localSheetId="1" hidden="1">'constraint method'!$X$12</definedName>
    <definedName name="solver_lhs24" localSheetId="1" hidden="1">'constraint method'!$X$12</definedName>
    <definedName name="solver_lhs25" localSheetId="1" hidden="1">'constraint method'!$X$12</definedName>
    <definedName name="solver_lhs26" localSheetId="1" hidden="1">'constraint method'!$X$12</definedName>
    <definedName name="solver_lhs27" localSheetId="1" hidden="1">'constraint method'!$X$12</definedName>
    <definedName name="solver_lhs28" localSheetId="1" hidden="1">'constraint method'!$X$12</definedName>
    <definedName name="solver_lhs29" localSheetId="1" hidden="1">'constraint method'!$X$12</definedName>
    <definedName name="solver_lhs3" localSheetId="1" hidden="1">'constraint method'!$X$12</definedName>
    <definedName name="solver_lhs30" localSheetId="1" hidden="1">'constraint method'!$X$12</definedName>
    <definedName name="solver_lhs31" localSheetId="1" hidden="1">'constraint method'!$X$12</definedName>
    <definedName name="solver_lhs32" localSheetId="1" hidden="1">'constraint method'!$X$12</definedName>
    <definedName name="solver_lhs33" localSheetId="1" hidden="1">'constraint method'!$X$12</definedName>
    <definedName name="solver_lhs34" localSheetId="1" hidden="1">'constraint method'!$X$12</definedName>
    <definedName name="solver_lhs35" localSheetId="1" hidden="1">'constraint method'!$X$12</definedName>
    <definedName name="solver_lhs36" localSheetId="1" hidden="1">'constraint method'!$X$12</definedName>
    <definedName name="solver_lhs37" localSheetId="1" hidden="1">'constraint method'!$X$12</definedName>
    <definedName name="solver_lhs38" localSheetId="1" hidden="1">'constraint method'!$X$12</definedName>
    <definedName name="solver_lhs39" localSheetId="1" hidden="1">'constraint method'!$X$12</definedName>
    <definedName name="solver_lhs4" localSheetId="1" hidden="1">'constraint method'!$X$12</definedName>
    <definedName name="solver_lhs40" localSheetId="1" hidden="1">'constraint method'!$X$12</definedName>
    <definedName name="solver_lhs41" localSheetId="1" hidden="1">'constraint method'!$X$12</definedName>
    <definedName name="solver_lhs42" localSheetId="1" hidden="1">'constraint method'!$X$12</definedName>
    <definedName name="solver_lhs43" localSheetId="1" hidden="1">'constraint method'!$X$12</definedName>
    <definedName name="solver_lhs44" localSheetId="1" hidden="1">'constraint method'!$X$12</definedName>
    <definedName name="solver_lhs45" localSheetId="1" hidden="1">'constraint method'!$X$12</definedName>
    <definedName name="solver_lhs46" localSheetId="1" hidden="1">'constraint method'!$X$12</definedName>
    <definedName name="solver_lhs47" localSheetId="1" hidden="1">'constraint method'!$X$12</definedName>
    <definedName name="solver_lhs48" localSheetId="1" hidden="1">'constraint method'!$X$12</definedName>
    <definedName name="solver_lhs49" localSheetId="1" hidden="1">'constraint method'!$X$12</definedName>
    <definedName name="solver_lhs5" localSheetId="1" hidden="1">'constraint method'!$X$12</definedName>
    <definedName name="solver_lhs50" localSheetId="1" hidden="1">'constraint method'!$X$12</definedName>
    <definedName name="solver_lhs51" localSheetId="1" hidden="1">'constraint method'!$X$12</definedName>
    <definedName name="solver_lhs52" localSheetId="1" hidden="1">'constraint method'!$X$12</definedName>
    <definedName name="solver_lhs53" localSheetId="1" hidden="1">'constraint method'!$X$12</definedName>
    <definedName name="solver_lhs54" localSheetId="1" hidden="1">'constraint method'!$X$12</definedName>
    <definedName name="solver_lhs55" localSheetId="1" hidden="1">'constraint method'!$X$12</definedName>
    <definedName name="solver_lhs56" localSheetId="1" hidden="1">'constraint method'!$X$12</definedName>
    <definedName name="solver_lhs57" localSheetId="1" hidden="1">'constraint method'!$X$12</definedName>
    <definedName name="solver_lhs58" localSheetId="1" hidden="1">'constraint method'!$X$12</definedName>
    <definedName name="solver_lhs59" localSheetId="1" hidden="1">'constraint method'!$X$12</definedName>
    <definedName name="solver_lhs6" localSheetId="1" hidden="1">'constraint method'!$X$12</definedName>
    <definedName name="solver_lhs60" localSheetId="1" hidden="1">'constraint method'!$X$12</definedName>
    <definedName name="solver_lhs61" localSheetId="1" hidden="1">'constraint method'!$X$12</definedName>
    <definedName name="solver_lhs62" localSheetId="1" hidden="1">'constraint method'!$X$12</definedName>
    <definedName name="solver_lhs63" localSheetId="1" hidden="1">'constraint method'!$X$12</definedName>
    <definedName name="solver_lhs64" localSheetId="1" hidden="1">'constraint method'!$X$12</definedName>
    <definedName name="solver_lhs65" localSheetId="1" hidden="1">'constraint method'!$X$12</definedName>
    <definedName name="solver_lhs66" localSheetId="1" hidden="1">'constraint method'!$X$12</definedName>
    <definedName name="solver_lhs67" localSheetId="1" hidden="1">'constraint method'!$X$12</definedName>
    <definedName name="solver_lhs68" localSheetId="1" hidden="1">'constraint method'!$X$12</definedName>
    <definedName name="solver_lhs69" localSheetId="1" hidden="1">'constraint method'!$X$12</definedName>
    <definedName name="solver_lhs7" localSheetId="1" hidden="1">'constraint method'!$X$12</definedName>
    <definedName name="solver_lhs70" localSheetId="1" hidden="1">'constraint method'!$X$12</definedName>
    <definedName name="solver_lhs71" localSheetId="1" hidden="1">'constraint method'!$X$12</definedName>
    <definedName name="solver_lhs72" localSheetId="1" hidden="1">'constraint method'!$X$12</definedName>
    <definedName name="solver_lhs73" localSheetId="1" hidden="1">'constraint method'!$X$12</definedName>
    <definedName name="solver_lhs74" localSheetId="1" hidden="1">'constraint method'!$X$12</definedName>
    <definedName name="solver_lhs75" localSheetId="1" hidden="1">'constraint method'!$X$12</definedName>
    <definedName name="solver_lhs76" localSheetId="1" hidden="1">'constraint method'!$X$12</definedName>
    <definedName name="solver_lhs77" localSheetId="1" hidden="1">'constraint method'!$X$12</definedName>
    <definedName name="solver_lhs78" localSheetId="1" hidden="1">'constraint method'!$X$12</definedName>
    <definedName name="solver_lhs79" localSheetId="1" hidden="1">'constraint method'!$X$12</definedName>
    <definedName name="solver_lhs8" localSheetId="1" hidden="1">'constraint method'!$X$12</definedName>
    <definedName name="solver_lhs80" localSheetId="1" hidden="1">'constraint method'!$X$12</definedName>
    <definedName name="solver_lhs81" localSheetId="1" hidden="1">'constraint method'!$X$12</definedName>
    <definedName name="solver_lhs82" localSheetId="1" hidden="1">'constraint method'!$X$12</definedName>
    <definedName name="solver_lhs83" localSheetId="1" hidden="1">'constraint method'!$X$12</definedName>
    <definedName name="solver_lhs84" localSheetId="1" hidden="1">'constraint method'!$X$12</definedName>
    <definedName name="solver_lhs85" localSheetId="1" hidden="1">'constraint method'!$X$12</definedName>
    <definedName name="solver_lhs86" localSheetId="1" hidden="1">'constraint method'!$X$12</definedName>
    <definedName name="solver_lhs87" localSheetId="1" hidden="1">'constraint method'!$X$12</definedName>
    <definedName name="solver_lhs88" localSheetId="1" hidden="1">'constraint method'!$X$12</definedName>
    <definedName name="solver_lhs89" localSheetId="1" hidden="1">'constraint method'!$X$12</definedName>
    <definedName name="solver_lhs9" localSheetId="1" hidden="1">'constraint method'!$X$12</definedName>
    <definedName name="solver_lhs90" localSheetId="1" hidden="1">'constraint method'!$X$12</definedName>
    <definedName name="solver_lhs91" localSheetId="1" hidden="1">'constraint method'!$X$12</definedName>
    <definedName name="solver_lhs92" localSheetId="1" hidden="1">'constraint method'!$X$12</definedName>
    <definedName name="solver_lhs93" localSheetId="1" hidden="1">'constraint method'!$X$12</definedName>
    <definedName name="solver_lhs94" localSheetId="1" hidden="1">'constraint method'!$X$12</definedName>
    <definedName name="solver_lhs95" localSheetId="1" hidden="1">'constraint method'!$X$12</definedName>
    <definedName name="solver_lhs96" localSheetId="1" hidden="1">'constraint method'!$X$12</definedName>
    <definedName name="solver_lhs97" localSheetId="1" hidden="1">'constraint method'!$X$12</definedName>
    <definedName name="solver_lhs98" localSheetId="1" hidden="1">'constraint method'!$X$12</definedName>
    <definedName name="solver_lhs99" localSheetId="1" hidden="1">'constraint method'!$X$12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0" hidden="1">2147483647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0" hidden="1">30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0" hidden="1">0.075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0" hidden="1">2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0" hidden="1">1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0" hidden="1">2147483647</definedName>
    <definedName name="solver_num" localSheetId="1" hidden="1">2</definedName>
    <definedName name="solver_num" localSheetId="2" hidden="1">1</definedName>
    <definedName name="solver_num" localSheetId="3" hidden="1">2</definedName>
    <definedName name="solver_num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0" hidden="1">1</definedName>
    <definedName name="solver_opt" localSheetId="1" hidden="1">'constraint method'!$AA$8</definedName>
    <definedName name="solver_opt" localSheetId="2" hidden="1">'goal programming'!$AA$4</definedName>
    <definedName name="solver_opt" localSheetId="3" hidden="1">'goal programming α=1'!$J$4</definedName>
    <definedName name="solver_opt" localSheetId="0" hidden="1">'weighting method'!$AA$4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0" hidden="1">0.000001</definedName>
    <definedName name="solver_rbv" localSheetId="1" hidden="1">1</definedName>
    <definedName name="solver_rbv" localSheetId="2" hidden="1">1</definedName>
    <definedName name="solver_rbv" localSheetId="3" hidden="1">2</definedName>
    <definedName name="solver_rbv" localSheetId="0" hidden="1">2</definedName>
    <definedName name="solver_rel1" localSheetId="1" hidden="1">3</definedName>
    <definedName name="solver_rel1" localSheetId="2" hidden="1">1</definedName>
    <definedName name="solver_rel1" localSheetId="3" hidden="1">2</definedName>
    <definedName name="solver_rel1" localSheetId="0" hidden="1">1</definedName>
    <definedName name="solver_rel10" localSheetId="1" hidden="1">3</definedName>
    <definedName name="solver_rel100" localSheetId="1" hidden="1">3</definedName>
    <definedName name="solver_rel101" localSheetId="1" hidden="1">3</definedName>
    <definedName name="solver_rel102" localSheetId="1" hidden="1">1</definedName>
    <definedName name="solver_rel11" localSheetId="1" hidden="1">3</definedName>
    <definedName name="solver_rel12" localSheetId="1" hidden="1">3</definedName>
    <definedName name="solver_rel13" localSheetId="1" hidden="1">3</definedName>
    <definedName name="solver_rel14" localSheetId="1" hidden="1">3</definedName>
    <definedName name="solver_rel15" localSheetId="1" hidden="1">3</definedName>
    <definedName name="solver_rel16" localSheetId="1" hidden="1">3</definedName>
    <definedName name="solver_rel17" localSheetId="1" hidden="1">3</definedName>
    <definedName name="solver_rel18" localSheetId="1" hidden="1">3</definedName>
    <definedName name="solver_rel19" localSheetId="1" hidden="1">3</definedName>
    <definedName name="solver_rel2" localSheetId="1" hidden="1">1</definedName>
    <definedName name="solver_rel2" localSheetId="3" hidden="1">1</definedName>
    <definedName name="solver_rel20" localSheetId="1" hidden="1">3</definedName>
    <definedName name="solver_rel21" localSheetId="1" hidden="1">3</definedName>
    <definedName name="solver_rel22" localSheetId="1" hidden="1">3</definedName>
    <definedName name="solver_rel23" localSheetId="1" hidden="1">3</definedName>
    <definedName name="solver_rel24" localSheetId="1" hidden="1">3</definedName>
    <definedName name="solver_rel25" localSheetId="1" hidden="1">3</definedName>
    <definedName name="solver_rel26" localSheetId="1" hidden="1">3</definedName>
    <definedName name="solver_rel27" localSheetId="1" hidden="1">3</definedName>
    <definedName name="solver_rel28" localSheetId="1" hidden="1">3</definedName>
    <definedName name="solver_rel29" localSheetId="1" hidden="1">3</definedName>
    <definedName name="solver_rel3" localSheetId="1" hidden="1">3</definedName>
    <definedName name="solver_rel30" localSheetId="1" hidden="1">3</definedName>
    <definedName name="solver_rel31" localSheetId="1" hidden="1">3</definedName>
    <definedName name="solver_rel32" localSheetId="1" hidden="1">3</definedName>
    <definedName name="solver_rel33" localSheetId="1" hidden="1">3</definedName>
    <definedName name="solver_rel34" localSheetId="1" hidden="1">3</definedName>
    <definedName name="solver_rel35" localSheetId="1" hidden="1">3</definedName>
    <definedName name="solver_rel36" localSheetId="1" hidden="1">3</definedName>
    <definedName name="solver_rel37" localSheetId="1" hidden="1">3</definedName>
    <definedName name="solver_rel38" localSheetId="1" hidden="1">3</definedName>
    <definedName name="solver_rel39" localSheetId="1" hidden="1">3</definedName>
    <definedName name="solver_rel4" localSheetId="1" hidden="1">3</definedName>
    <definedName name="solver_rel40" localSheetId="1" hidden="1">3</definedName>
    <definedName name="solver_rel41" localSheetId="1" hidden="1">3</definedName>
    <definedName name="solver_rel42" localSheetId="1" hidden="1">3</definedName>
    <definedName name="solver_rel43" localSheetId="1" hidden="1">3</definedName>
    <definedName name="solver_rel44" localSheetId="1" hidden="1">3</definedName>
    <definedName name="solver_rel45" localSheetId="1" hidden="1">3</definedName>
    <definedName name="solver_rel46" localSheetId="1" hidden="1">3</definedName>
    <definedName name="solver_rel47" localSheetId="1" hidden="1">3</definedName>
    <definedName name="solver_rel48" localSheetId="1" hidden="1">3</definedName>
    <definedName name="solver_rel49" localSheetId="1" hidden="1">3</definedName>
    <definedName name="solver_rel5" localSheetId="1" hidden="1">3</definedName>
    <definedName name="solver_rel50" localSheetId="1" hidden="1">3</definedName>
    <definedName name="solver_rel51" localSheetId="1" hidden="1">3</definedName>
    <definedName name="solver_rel52" localSheetId="1" hidden="1">3</definedName>
    <definedName name="solver_rel53" localSheetId="1" hidden="1">3</definedName>
    <definedName name="solver_rel54" localSheetId="1" hidden="1">3</definedName>
    <definedName name="solver_rel55" localSheetId="1" hidden="1">3</definedName>
    <definedName name="solver_rel56" localSheetId="1" hidden="1">3</definedName>
    <definedName name="solver_rel57" localSheetId="1" hidden="1">3</definedName>
    <definedName name="solver_rel58" localSheetId="1" hidden="1">3</definedName>
    <definedName name="solver_rel59" localSheetId="1" hidden="1">3</definedName>
    <definedName name="solver_rel6" localSheetId="1" hidden="1">3</definedName>
    <definedName name="solver_rel60" localSheetId="1" hidden="1">3</definedName>
    <definedName name="solver_rel61" localSheetId="1" hidden="1">3</definedName>
    <definedName name="solver_rel62" localSheetId="1" hidden="1">3</definedName>
    <definedName name="solver_rel63" localSheetId="1" hidden="1">3</definedName>
    <definedName name="solver_rel64" localSheetId="1" hidden="1">3</definedName>
    <definedName name="solver_rel65" localSheetId="1" hidden="1">3</definedName>
    <definedName name="solver_rel66" localSheetId="1" hidden="1">3</definedName>
    <definedName name="solver_rel67" localSheetId="1" hidden="1">3</definedName>
    <definedName name="solver_rel68" localSheetId="1" hidden="1">3</definedName>
    <definedName name="solver_rel69" localSheetId="1" hidden="1">3</definedName>
    <definedName name="solver_rel7" localSheetId="1" hidden="1">3</definedName>
    <definedName name="solver_rel70" localSheetId="1" hidden="1">3</definedName>
    <definedName name="solver_rel71" localSheetId="1" hidden="1">3</definedName>
    <definedName name="solver_rel72" localSheetId="1" hidden="1">3</definedName>
    <definedName name="solver_rel73" localSheetId="1" hidden="1">3</definedName>
    <definedName name="solver_rel74" localSheetId="1" hidden="1">3</definedName>
    <definedName name="solver_rel75" localSheetId="1" hidden="1">3</definedName>
    <definedName name="solver_rel76" localSheetId="1" hidden="1">3</definedName>
    <definedName name="solver_rel77" localSheetId="1" hidden="1">3</definedName>
    <definedName name="solver_rel78" localSheetId="1" hidden="1">3</definedName>
    <definedName name="solver_rel79" localSheetId="1" hidden="1">3</definedName>
    <definedName name="solver_rel8" localSheetId="1" hidden="1">3</definedName>
    <definedName name="solver_rel80" localSheetId="1" hidden="1">3</definedName>
    <definedName name="solver_rel81" localSheetId="1" hidden="1">3</definedName>
    <definedName name="solver_rel82" localSheetId="1" hidden="1">3</definedName>
    <definedName name="solver_rel83" localSheetId="1" hidden="1">3</definedName>
    <definedName name="solver_rel84" localSheetId="1" hidden="1">3</definedName>
    <definedName name="solver_rel85" localSheetId="1" hidden="1">3</definedName>
    <definedName name="solver_rel86" localSheetId="1" hidden="1">3</definedName>
    <definedName name="solver_rel87" localSheetId="1" hidden="1">3</definedName>
    <definedName name="solver_rel88" localSheetId="1" hidden="1">3</definedName>
    <definedName name="solver_rel89" localSheetId="1" hidden="1">3</definedName>
    <definedName name="solver_rel9" localSheetId="1" hidden="1">3</definedName>
    <definedName name="solver_rel90" localSheetId="1" hidden="1">3</definedName>
    <definedName name="solver_rel91" localSheetId="1" hidden="1">3</definedName>
    <definedName name="solver_rel92" localSheetId="1" hidden="1">3</definedName>
    <definedName name="solver_rel93" localSheetId="1" hidden="1">3</definedName>
    <definedName name="solver_rel94" localSheetId="1" hidden="1">3</definedName>
    <definedName name="solver_rel95" localSheetId="1" hidden="1">3</definedName>
    <definedName name="solver_rel96" localSheetId="1" hidden="1">3</definedName>
    <definedName name="solver_rel97" localSheetId="1" hidden="1">3</definedName>
    <definedName name="solver_rel98" localSheetId="1" hidden="1">3</definedName>
    <definedName name="solver_rel99" localSheetId="1" hidden="1">3</definedName>
    <definedName name="solver_rhs1" localSheetId="1" hidden="1">'constraint method'!$Z$12</definedName>
    <definedName name="solver_rhs1" localSheetId="2" hidden="1">'goal programming'!$Z$13:$Z$16</definedName>
    <definedName name="solver_rhs1" localSheetId="3" hidden="1">'goal programming α=1'!$N$6:$N$7</definedName>
    <definedName name="solver_rhs1" localSheetId="0" hidden="1">'weighting method'!$Z$13:$Z$16</definedName>
    <definedName name="solver_rhs10" localSheetId="1" hidden="1">'constraint method'!$Z$12</definedName>
    <definedName name="solver_rhs100" localSheetId="1" hidden="1">'constraint method'!$Z$12</definedName>
    <definedName name="solver_rhs101" localSheetId="1" hidden="1">'constraint method'!$Z$12</definedName>
    <definedName name="solver_rhs102" localSheetId="1" hidden="1">'constraint method'!$Z$13:$Z$16</definedName>
    <definedName name="solver_rhs11" localSheetId="1" hidden="1">'constraint method'!$Z$12</definedName>
    <definedName name="solver_rhs12" localSheetId="1" hidden="1">'constraint method'!$Z$12</definedName>
    <definedName name="solver_rhs13" localSheetId="1" hidden="1">'constraint method'!$Z$12</definedName>
    <definedName name="solver_rhs14" localSheetId="1" hidden="1">'constraint method'!$Z$12</definedName>
    <definedName name="solver_rhs15" localSheetId="1" hidden="1">'constraint method'!$Z$12</definedName>
    <definedName name="solver_rhs16" localSheetId="1" hidden="1">'constraint method'!$Z$12</definedName>
    <definedName name="solver_rhs17" localSheetId="1" hidden="1">'constraint method'!$Z$12</definedName>
    <definedName name="solver_rhs18" localSheetId="1" hidden="1">'constraint method'!$Z$12</definedName>
    <definedName name="solver_rhs19" localSheetId="1" hidden="1">'constraint method'!$Z$12</definedName>
    <definedName name="solver_rhs2" localSheetId="1" hidden="1">'constraint method'!$Z$13:$Z$16</definedName>
    <definedName name="solver_rhs2" localSheetId="3" hidden="1">'goal programming α=1'!$M$8:$M$11</definedName>
    <definedName name="solver_rhs20" localSheetId="1" hidden="1">'constraint method'!$Z$12</definedName>
    <definedName name="solver_rhs21" localSheetId="1" hidden="1">'constraint method'!$Z$12</definedName>
    <definedName name="solver_rhs22" localSheetId="1" hidden="1">'constraint method'!$Z$12</definedName>
    <definedName name="solver_rhs23" localSheetId="1" hidden="1">'constraint method'!$Z$12</definedName>
    <definedName name="solver_rhs24" localSheetId="1" hidden="1">'constraint method'!$Z$12</definedName>
    <definedName name="solver_rhs25" localSheetId="1" hidden="1">'constraint method'!$Z$12</definedName>
    <definedName name="solver_rhs26" localSheetId="1" hidden="1">'constraint method'!$Z$12</definedName>
    <definedName name="solver_rhs27" localSheetId="1" hidden="1">'constraint method'!$Z$12</definedName>
    <definedName name="solver_rhs28" localSheetId="1" hidden="1">'constraint method'!$Z$12</definedName>
    <definedName name="solver_rhs29" localSheetId="1" hidden="1">'constraint method'!$Z$12</definedName>
    <definedName name="solver_rhs3" localSheetId="1" hidden="1">'constraint method'!$Z$12</definedName>
    <definedName name="solver_rhs30" localSheetId="1" hidden="1">'constraint method'!$Z$12</definedName>
    <definedName name="solver_rhs31" localSheetId="1" hidden="1">'constraint method'!$Z$12</definedName>
    <definedName name="solver_rhs32" localSheetId="1" hidden="1">'constraint method'!$Z$12</definedName>
    <definedName name="solver_rhs33" localSheetId="1" hidden="1">'constraint method'!$Z$12</definedName>
    <definedName name="solver_rhs34" localSheetId="1" hidden="1">'constraint method'!$Z$12</definedName>
    <definedName name="solver_rhs35" localSheetId="1" hidden="1">'constraint method'!$Z$12</definedName>
    <definedName name="solver_rhs36" localSheetId="1" hidden="1">'constraint method'!$Z$12</definedName>
    <definedName name="solver_rhs37" localSheetId="1" hidden="1">'constraint method'!$Z$12</definedName>
    <definedName name="solver_rhs38" localSheetId="1" hidden="1">'constraint method'!$Z$12</definedName>
    <definedName name="solver_rhs39" localSheetId="1" hidden="1">'constraint method'!$Z$12</definedName>
    <definedName name="solver_rhs4" localSheetId="1" hidden="1">'constraint method'!$Z$12</definedName>
    <definedName name="solver_rhs40" localSheetId="1" hidden="1">'constraint method'!$Z$12</definedName>
    <definedName name="solver_rhs41" localSheetId="1" hidden="1">'constraint method'!$Z$12</definedName>
    <definedName name="solver_rhs42" localSheetId="1" hidden="1">'constraint method'!$Z$12</definedName>
    <definedName name="solver_rhs43" localSheetId="1" hidden="1">'constraint method'!$Z$12</definedName>
    <definedName name="solver_rhs44" localSheetId="1" hidden="1">'constraint method'!$Z$12</definedName>
    <definedName name="solver_rhs45" localSheetId="1" hidden="1">'constraint method'!$Z$12</definedName>
    <definedName name="solver_rhs46" localSheetId="1" hidden="1">'constraint method'!$Z$12</definedName>
    <definedName name="solver_rhs47" localSheetId="1" hidden="1">'constraint method'!$Z$12</definedName>
    <definedName name="solver_rhs48" localSheetId="1" hidden="1">'constraint method'!$Z$12</definedName>
    <definedName name="solver_rhs49" localSheetId="1" hidden="1">'constraint method'!$Z$12</definedName>
    <definedName name="solver_rhs5" localSheetId="1" hidden="1">'constraint method'!$Z$12</definedName>
    <definedName name="solver_rhs50" localSheetId="1" hidden="1">'constraint method'!$Z$12</definedName>
    <definedName name="solver_rhs51" localSheetId="1" hidden="1">'constraint method'!$Z$12</definedName>
    <definedName name="solver_rhs52" localSheetId="1" hidden="1">'constraint method'!$Z$12</definedName>
    <definedName name="solver_rhs53" localSheetId="1" hidden="1">'constraint method'!$Z$12</definedName>
    <definedName name="solver_rhs54" localSheetId="1" hidden="1">'constraint method'!$Z$12</definedName>
    <definedName name="solver_rhs55" localSheetId="1" hidden="1">'constraint method'!$Z$12</definedName>
    <definedName name="solver_rhs56" localSheetId="1" hidden="1">'constraint method'!$Z$12</definedName>
    <definedName name="solver_rhs57" localSheetId="1" hidden="1">'constraint method'!$Z$12</definedName>
    <definedName name="solver_rhs58" localSheetId="1" hidden="1">'constraint method'!$Z$12</definedName>
    <definedName name="solver_rhs59" localSheetId="1" hidden="1">'constraint method'!$Z$12</definedName>
    <definedName name="solver_rhs6" localSheetId="1" hidden="1">'constraint method'!$Z$12</definedName>
    <definedName name="solver_rhs60" localSheetId="1" hidden="1">'constraint method'!$Z$12</definedName>
    <definedName name="solver_rhs61" localSheetId="1" hidden="1">'constraint method'!$Z$12</definedName>
    <definedName name="solver_rhs62" localSheetId="1" hidden="1">'constraint method'!$Z$12</definedName>
    <definedName name="solver_rhs63" localSheetId="1" hidden="1">'constraint method'!$Z$12</definedName>
    <definedName name="solver_rhs64" localSheetId="1" hidden="1">'constraint method'!$Z$12</definedName>
    <definedName name="solver_rhs65" localSheetId="1" hidden="1">'constraint method'!$Z$12</definedName>
    <definedName name="solver_rhs66" localSheetId="1" hidden="1">'constraint method'!$Z$12</definedName>
    <definedName name="solver_rhs67" localSheetId="1" hidden="1">'constraint method'!$Z$12</definedName>
    <definedName name="solver_rhs68" localSheetId="1" hidden="1">'constraint method'!$Z$12</definedName>
    <definedName name="solver_rhs69" localSheetId="1" hidden="1">'constraint method'!$Z$12</definedName>
    <definedName name="solver_rhs7" localSheetId="1" hidden="1">'constraint method'!$Z$12</definedName>
    <definedName name="solver_rhs70" localSheetId="1" hidden="1">'constraint method'!$Z$12</definedName>
    <definedName name="solver_rhs71" localSheetId="1" hidden="1">'constraint method'!$Z$12</definedName>
    <definedName name="solver_rhs72" localSheetId="1" hidden="1">'constraint method'!$Z$12</definedName>
    <definedName name="solver_rhs73" localSheetId="1" hidden="1">'constraint method'!$Z$12</definedName>
    <definedName name="solver_rhs74" localSheetId="1" hidden="1">'constraint method'!$Z$12</definedName>
    <definedName name="solver_rhs75" localSheetId="1" hidden="1">'constraint method'!$Z$12</definedName>
    <definedName name="solver_rhs76" localSheetId="1" hidden="1">'constraint method'!$Z$12</definedName>
    <definedName name="solver_rhs77" localSheetId="1" hidden="1">'constraint method'!$Z$12</definedName>
    <definedName name="solver_rhs78" localSheetId="1" hidden="1">'constraint method'!$Z$12</definedName>
    <definedName name="solver_rhs79" localSheetId="1" hidden="1">'constraint method'!$Z$12</definedName>
    <definedName name="solver_rhs8" localSheetId="1" hidden="1">'constraint method'!$Z$12</definedName>
    <definedName name="solver_rhs80" localSheetId="1" hidden="1">'constraint method'!$Z$12</definedName>
    <definedName name="solver_rhs81" localSheetId="1" hidden="1">'constraint method'!$Z$12</definedName>
    <definedName name="solver_rhs82" localSheetId="1" hidden="1">'constraint method'!$Z$12</definedName>
    <definedName name="solver_rhs83" localSheetId="1" hidden="1">'constraint method'!$Z$12</definedName>
    <definedName name="solver_rhs84" localSheetId="1" hidden="1">'constraint method'!$Z$12</definedName>
    <definedName name="solver_rhs85" localSheetId="1" hidden="1">'constraint method'!$Z$12</definedName>
    <definedName name="solver_rhs86" localSheetId="1" hidden="1">'constraint method'!$Z$12</definedName>
    <definedName name="solver_rhs87" localSheetId="1" hidden="1">'constraint method'!$Z$12</definedName>
    <definedName name="solver_rhs88" localSheetId="1" hidden="1">'constraint method'!$Z$12</definedName>
    <definedName name="solver_rhs89" localSheetId="1" hidden="1">'constraint method'!$Z$12</definedName>
    <definedName name="solver_rhs9" localSheetId="1" hidden="1">'constraint method'!$Z$12</definedName>
    <definedName name="solver_rhs90" localSheetId="1" hidden="1">'constraint method'!$Z$12</definedName>
    <definedName name="solver_rhs91" localSheetId="1" hidden="1">'constraint method'!$Z$12</definedName>
    <definedName name="solver_rhs92" localSheetId="1" hidden="1">'constraint method'!$Z$12</definedName>
    <definedName name="solver_rhs93" localSheetId="1" hidden="1">'constraint method'!$Z$12</definedName>
    <definedName name="solver_rhs94" localSheetId="1" hidden="1">'constraint method'!$Z$12</definedName>
    <definedName name="solver_rhs95" localSheetId="1" hidden="1">'constraint method'!$Z$12</definedName>
    <definedName name="solver_rhs96" localSheetId="1" hidden="1">'constraint method'!$Z$12</definedName>
    <definedName name="solver_rhs97" localSheetId="1" hidden="1">'constraint method'!$Z$12</definedName>
    <definedName name="solver_rhs98" localSheetId="1" hidden="1">'constraint method'!$Z$12</definedName>
    <definedName name="solver_rhs99" localSheetId="1" hidden="1">'constraint method'!$Z$12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0" hidden="1">2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0" hidden="1">0</definedName>
    <definedName name="solver_scl" localSheetId="1" hidden="1">1</definedName>
    <definedName name="solver_scl" localSheetId="2" hidden="1">1</definedName>
    <definedName name="solver_scl" localSheetId="3" hidden="1">2</definedName>
    <definedName name="solver_scl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0" hidden="1">2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0" hidden="1">0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im" localSheetId="0" hidden="1">2147483647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ol" localSheetId="0" hidden="1">0.01</definedName>
    <definedName name="solver_typ" localSheetId="1" hidden="1">1</definedName>
    <definedName name="solver_typ" localSheetId="2" hidden="1">2</definedName>
    <definedName name="solver_typ" localSheetId="3" hidden="1">2</definedName>
    <definedName name="solver_typ" localSheetId="0" hidden="1">1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0" hidden="1">0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J4" i="16" l="1"/>
  <c r="K11" i="16"/>
  <c r="K10" i="16"/>
  <c r="K9" i="16"/>
  <c r="K8" i="16"/>
  <c r="N7" i="16"/>
  <c r="N6" i="16"/>
  <c r="K7" i="16"/>
  <c r="K6" i="16"/>
  <c r="X16" i="7" l="1"/>
  <c r="X15" i="7"/>
  <c r="X14" i="7"/>
  <c r="X13" i="7"/>
  <c r="X12" i="7"/>
  <c r="AA8" i="7"/>
  <c r="X13" i="9" l="1"/>
  <c r="AC8" i="9"/>
  <c r="AA8" i="9"/>
  <c r="Z27" i="9"/>
  <c r="Y27" i="9"/>
  <c r="Z26" i="9"/>
  <c r="Y26" i="9"/>
  <c r="Z25" i="9"/>
  <c r="Y25" i="9"/>
  <c r="Z24" i="9"/>
  <c r="Y24" i="9"/>
  <c r="Z23" i="9"/>
  <c r="Y23" i="9"/>
  <c r="Z22" i="9"/>
  <c r="Y22" i="9"/>
  <c r="Z21" i="9"/>
  <c r="Y21" i="9"/>
  <c r="X16" i="9"/>
  <c r="X15" i="9"/>
  <c r="X14" i="9"/>
  <c r="C8" i="9"/>
  <c r="E8" i="9" s="1"/>
  <c r="E7" i="9"/>
  <c r="D7" i="9"/>
  <c r="AA4" i="9" l="1"/>
  <c r="D8" i="9"/>
  <c r="C9" i="9"/>
  <c r="X16" i="8"/>
  <c r="X15" i="8"/>
  <c r="X14" i="8"/>
  <c r="X13" i="8"/>
  <c r="AI26" i="8"/>
  <c r="D9" i="9" l="1"/>
  <c r="C10" i="9"/>
  <c r="E9" i="9"/>
  <c r="AJ125" i="8"/>
  <c r="AI125" i="8"/>
  <c r="AJ124" i="8"/>
  <c r="AI124" i="8"/>
  <c r="AJ123" i="8"/>
  <c r="AI123" i="8"/>
  <c r="AJ122" i="8"/>
  <c r="AI122" i="8"/>
  <c r="AJ121" i="8"/>
  <c r="AI121" i="8"/>
  <c r="AJ120" i="8"/>
  <c r="AI120" i="8"/>
  <c r="AJ119" i="8"/>
  <c r="AI119" i="8"/>
  <c r="AJ118" i="8"/>
  <c r="AI118" i="8"/>
  <c r="AJ117" i="8"/>
  <c r="AI117" i="8"/>
  <c r="AJ116" i="8"/>
  <c r="AI116" i="8"/>
  <c r="AJ115" i="8"/>
  <c r="AI115" i="8"/>
  <c r="AJ114" i="8"/>
  <c r="AI114" i="8"/>
  <c r="AJ113" i="8"/>
  <c r="AI113" i="8"/>
  <c r="AJ112" i="8"/>
  <c r="AI112" i="8"/>
  <c r="AJ111" i="8"/>
  <c r="AI111" i="8"/>
  <c r="AJ110" i="8"/>
  <c r="AI110" i="8"/>
  <c r="AJ109" i="8"/>
  <c r="AI109" i="8"/>
  <c r="AJ108" i="8"/>
  <c r="AI108" i="8"/>
  <c r="AJ107" i="8"/>
  <c r="AI107" i="8"/>
  <c r="AJ106" i="8"/>
  <c r="AI106" i="8"/>
  <c r="AJ105" i="8"/>
  <c r="AI105" i="8"/>
  <c r="AJ104" i="8"/>
  <c r="AI104" i="8"/>
  <c r="AJ103" i="8"/>
  <c r="AI103" i="8"/>
  <c r="AJ102" i="8"/>
  <c r="AI102" i="8"/>
  <c r="AJ101" i="8"/>
  <c r="AI101" i="8"/>
  <c r="AJ100" i="8"/>
  <c r="AI100" i="8"/>
  <c r="AK100" i="8" s="1"/>
  <c r="AJ99" i="8"/>
  <c r="AI99" i="8"/>
  <c r="AJ98" i="8"/>
  <c r="AI98" i="8"/>
  <c r="AK98" i="8" s="1"/>
  <c r="AJ97" i="8"/>
  <c r="AI97" i="8"/>
  <c r="AJ96" i="8"/>
  <c r="AI96" i="8"/>
  <c r="AJ95" i="8"/>
  <c r="AI95" i="8"/>
  <c r="AJ94" i="8"/>
  <c r="AI94" i="8"/>
  <c r="AJ93" i="8"/>
  <c r="AI93" i="8"/>
  <c r="AJ92" i="8"/>
  <c r="AI92" i="8"/>
  <c r="AJ91" i="8"/>
  <c r="AI91" i="8"/>
  <c r="AJ90" i="8"/>
  <c r="AI90" i="8"/>
  <c r="AJ89" i="8"/>
  <c r="AI89" i="8"/>
  <c r="AJ88" i="8"/>
  <c r="AI88" i="8"/>
  <c r="AJ87" i="8"/>
  <c r="AI87" i="8"/>
  <c r="AJ86" i="8"/>
  <c r="AI86" i="8"/>
  <c r="AJ85" i="8"/>
  <c r="AI85" i="8"/>
  <c r="AJ84" i="8"/>
  <c r="AI84" i="8"/>
  <c r="AJ83" i="8"/>
  <c r="AI83" i="8"/>
  <c r="AJ82" i="8"/>
  <c r="AI82" i="8"/>
  <c r="AJ81" i="8"/>
  <c r="AI81" i="8"/>
  <c r="AJ80" i="8"/>
  <c r="AI80" i="8"/>
  <c r="AJ79" i="8"/>
  <c r="AI79" i="8"/>
  <c r="AJ78" i="8"/>
  <c r="AI78" i="8"/>
  <c r="AK78" i="8" s="1"/>
  <c r="AJ77" i="8"/>
  <c r="AI77" i="8"/>
  <c r="AJ76" i="8"/>
  <c r="AI76" i="8"/>
  <c r="AJ75" i="8"/>
  <c r="AI75" i="8"/>
  <c r="AJ74" i="8"/>
  <c r="AI74" i="8"/>
  <c r="AJ73" i="8"/>
  <c r="AI73" i="8"/>
  <c r="AJ72" i="8"/>
  <c r="AI72" i="8"/>
  <c r="AK72" i="8" s="1"/>
  <c r="AJ71" i="8"/>
  <c r="AI71" i="8"/>
  <c r="AJ70" i="8"/>
  <c r="AI70" i="8"/>
  <c r="AJ69" i="8"/>
  <c r="AI69" i="8"/>
  <c r="AJ68" i="8"/>
  <c r="AI68" i="8"/>
  <c r="AJ67" i="8"/>
  <c r="AI67" i="8"/>
  <c r="AJ66" i="8"/>
  <c r="AI66" i="8"/>
  <c r="AJ65" i="8"/>
  <c r="AI65" i="8"/>
  <c r="AJ64" i="8"/>
  <c r="AI64" i="8"/>
  <c r="AJ63" i="8"/>
  <c r="AI63" i="8"/>
  <c r="AJ62" i="8"/>
  <c r="AI62" i="8"/>
  <c r="AJ61" i="8"/>
  <c r="AI61" i="8"/>
  <c r="AJ60" i="8"/>
  <c r="AI60" i="8"/>
  <c r="AJ59" i="8"/>
  <c r="AI59" i="8"/>
  <c r="AJ58" i="8"/>
  <c r="AI58" i="8"/>
  <c r="AJ57" i="8"/>
  <c r="AI57" i="8"/>
  <c r="AJ56" i="8"/>
  <c r="AI56" i="8"/>
  <c r="AJ55" i="8"/>
  <c r="AI55" i="8"/>
  <c r="AJ54" i="8"/>
  <c r="AI54" i="8"/>
  <c r="AJ53" i="8"/>
  <c r="AI53" i="8"/>
  <c r="AJ52" i="8"/>
  <c r="AI52" i="8"/>
  <c r="AJ51" i="8"/>
  <c r="AI51" i="8"/>
  <c r="AJ50" i="8"/>
  <c r="AI50" i="8"/>
  <c r="AJ49" i="8"/>
  <c r="AI49" i="8"/>
  <c r="AJ48" i="8"/>
  <c r="AI48" i="8"/>
  <c r="AJ47" i="8"/>
  <c r="AI47" i="8"/>
  <c r="AJ46" i="8"/>
  <c r="AI46" i="8"/>
  <c r="AJ45" i="8"/>
  <c r="AI45" i="8"/>
  <c r="AJ44" i="8"/>
  <c r="AI44" i="8"/>
  <c r="AJ43" i="8"/>
  <c r="AI43" i="8"/>
  <c r="AJ42" i="8"/>
  <c r="AI42" i="8"/>
  <c r="AJ41" i="8"/>
  <c r="AI41" i="8"/>
  <c r="AJ40" i="8"/>
  <c r="AI40" i="8"/>
  <c r="AJ39" i="8"/>
  <c r="AI39" i="8"/>
  <c r="AJ38" i="8"/>
  <c r="AI38" i="8"/>
  <c r="AJ37" i="8"/>
  <c r="AI37" i="8"/>
  <c r="AJ36" i="8"/>
  <c r="AI36" i="8"/>
  <c r="AJ35" i="8"/>
  <c r="AI35" i="8"/>
  <c r="AJ34" i="8"/>
  <c r="AI34" i="8"/>
  <c r="AJ33" i="8"/>
  <c r="AI33" i="8"/>
  <c r="AJ32" i="8"/>
  <c r="AI32" i="8"/>
  <c r="AJ31" i="8"/>
  <c r="AI31" i="8"/>
  <c r="AJ30" i="8"/>
  <c r="AI30" i="8"/>
  <c r="AQ29" i="8"/>
  <c r="AP29" i="8"/>
  <c r="AJ29" i="8"/>
  <c r="AI29" i="8"/>
  <c r="AQ28" i="8"/>
  <c r="AP28" i="8"/>
  <c r="AR28" i="8" s="1"/>
  <c r="AJ28" i="8"/>
  <c r="AI28" i="8"/>
  <c r="AQ27" i="8"/>
  <c r="AP27" i="8"/>
  <c r="AJ27" i="8"/>
  <c r="AI27" i="8"/>
  <c r="Z27" i="8"/>
  <c r="Y27" i="8"/>
  <c r="AR26" i="8"/>
  <c r="AQ26" i="8"/>
  <c r="AP26" i="8"/>
  <c r="AJ26" i="8"/>
  <c r="Z26" i="8"/>
  <c r="Y26" i="8"/>
  <c r="Z25" i="8"/>
  <c r="Y25" i="8"/>
  <c r="Z24" i="8"/>
  <c r="Y24" i="8"/>
  <c r="Z23" i="8"/>
  <c r="Y23" i="8"/>
  <c r="Z22" i="8"/>
  <c r="Y22" i="8"/>
  <c r="Z21" i="8"/>
  <c r="Y21" i="8"/>
  <c r="AC8" i="8"/>
  <c r="AA8" i="8"/>
  <c r="C8" i="8"/>
  <c r="E8" i="8" s="1"/>
  <c r="E7" i="8"/>
  <c r="D7" i="8"/>
  <c r="E10" i="9" l="1"/>
  <c r="C11" i="9"/>
  <c r="D10" i="9"/>
  <c r="AK66" i="8"/>
  <c r="AK64" i="8"/>
  <c r="AK94" i="8"/>
  <c r="AK70" i="8"/>
  <c r="AK62" i="8"/>
  <c r="AK56" i="8"/>
  <c r="AK88" i="8"/>
  <c r="AK82" i="8"/>
  <c r="AK37" i="8"/>
  <c r="AK53" i="8"/>
  <c r="AK73" i="8"/>
  <c r="AK77" i="8"/>
  <c r="AK93" i="8"/>
  <c r="AK105" i="8"/>
  <c r="AK109" i="8"/>
  <c r="AK89" i="8"/>
  <c r="AK80" i="8"/>
  <c r="AK69" i="8"/>
  <c r="AK57" i="8"/>
  <c r="AK117" i="8"/>
  <c r="AK108" i="8"/>
  <c r="AK102" i="8"/>
  <c r="AK92" i="8"/>
  <c r="AK84" i="8"/>
  <c r="AK61" i="8"/>
  <c r="AK125" i="8"/>
  <c r="AK124" i="8"/>
  <c r="AK121" i="8"/>
  <c r="AK120" i="8"/>
  <c r="AK118" i="8"/>
  <c r="AK116" i="8"/>
  <c r="AK115" i="8"/>
  <c r="AK114" i="8"/>
  <c r="AK112" i="8"/>
  <c r="AK110" i="8"/>
  <c r="AK104" i="8"/>
  <c r="AK101" i="8"/>
  <c r="AK99" i="8"/>
  <c r="AK96" i="8"/>
  <c r="AK86" i="8"/>
  <c r="AK85" i="8"/>
  <c r="AK83" i="8"/>
  <c r="AK76" i="8"/>
  <c r="AK68" i="8"/>
  <c r="AK67" i="8"/>
  <c r="AK60" i="8"/>
  <c r="AK44" i="8"/>
  <c r="AK48" i="8"/>
  <c r="AK46" i="8"/>
  <c r="AK41" i="8"/>
  <c r="AK40" i="8"/>
  <c r="AK38" i="8"/>
  <c r="AK36" i="8"/>
  <c r="AK34" i="8"/>
  <c r="AK32" i="8"/>
  <c r="AK30" i="8"/>
  <c r="AK54" i="8"/>
  <c r="AK52" i="8"/>
  <c r="AK51" i="8"/>
  <c r="AK50" i="8"/>
  <c r="AK45" i="8"/>
  <c r="AK35" i="8"/>
  <c r="AA4" i="8"/>
  <c r="AK28" i="8"/>
  <c r="AK27" i="8"/>
  <c r="AK29" i="8"/>
  <c r="AK39" i="8"/>
  <c r="AK55" i="8"/>
  <c r="AK71" i="8"/>
  <c r="AK87" i="8"/>
  <c r="AK103" i="8"/>
  <c r="AK119" i="8"/>
  <c r="AK26" i="8"/>
  <c r="AK43" i="8"/>
  <c r="AK59" i="8"/>
  <c r="AK75" i="8"/>
  <c r="AK91" i="8"/>
  <c r="AK107" i="8"/>
  <c r="AK123" i="8"/>
  <c r="AK31" i="8"/>
  <c r="AK33" i="8"/>
  <c r="AK42" i="8"/>
  <c r="AK47" i="8"/>
  <c r="AK49" i="8"/>
  <c r="AK58" i="8"/>
  <c r="AK63" i="8"/>
  <c r="AK65" i="8"/>
  <c r="AK74" i="8"/>
  <c r="AK79" i="8"/>
  <c r="AK81" i="8"/>
  <c r="AK90" i="8"/>
  <c r="AK95" i="8"/>
  <c r="AK97" i="8"/>
  <c r="AK106" i="8"/>
  <c r="AK111" i="8"/>
  <c r="AK113" i="8"/>
  <c r="AK122" i="8"/>
  <c r="AR27" i="8"/>
  <c r="D8" i="8"/>
  <c r="C9" i="8"/>
  <c r="AJ55" i="7"/>
  <c r="AI55" i="7"/>
  <c r="AJ54" i="7"/>
  <c r="AI54" i="7"/>
  <c r="AJ53" i="7"/>
  <c r="AI53" i="7"/>
  <c r="AJ52" i="7"/>
  <c r="AI52" i="7"/>
  <c r="AJ51" i="7"/>
  <c r="AI51" i="7"/>
  <c r="AJ50" i="7"/>
  <c r="AI50" i="7"/>
  <c r="AJ49" i="7"/>
  <c r="AI49" i="7"/>
  <c r="AJ48" i="7"/>
  <c r="AI48" i="7"/>
  <c r="AJ47" i="7"/>
  <c r="AI47" i="7"/>
  <c r="AJ46" i="7"/>
  <c r="AI46" i="7"/>
  <c r="AJ45" i="7"/>
  <c r="AI45" i="7"/>
  <c r="AJ44" i="7"/>
  <c r="AI44" i="7"/>
  <c r="AJ43" i="7"/>
  <c r="AI43" i="7"/>
  <c r="AJ42" i="7"/>
  <c r="AI42" i="7"/>
  <c r="AJ41" i="7"/>
  <c r="AI41" i="7"/>
  <c r="AJ40" i="7"/>
  <c r="AI40" i="7"/>
  <c r="AJ39" i="7"/>
  <c r="AI39" i="7"/>
  <c r="AJ38" i="7"/>
  <c r="AI38" i="7"/>
  <c r="AJ37" i="7"/>
  <c r="AI37" i="7"/>
  <c r="AJ36" i="7"/>
  <c r="AI36" i="7"/>
  <c r="AJ35" i="7"/>
  <c r="AI35" i="7"/>
  <c r="AJ34" i="7"/>
  <c r="AI34" i="7"/>
  <c r="AJ33" i="7"/>
  <c r="AI33" i="7"/>
  <c r="AJ32" i="7"/>
  <c r="AI32" i="7"/>
  <c r="AJ31" i="7"/>
  <c r="AI31" i="7"/>
  <c r="AJ30" i="7"/>
  <c r="AI30" i="7"/>
  <c r="AJ29" i="7"/>
  <c r="AI29" i="7"/>
  <c r="AJ28" i="7"/>
  <c r="AI28" i="7"/>
  <c r="AJ27" i="7"/>
  <c r="AI27" i="7"/>
  <c r="Z27" i="7"/>
  <c r="Y27" i="7"/>
  <c r="AJ26" i="7"/>
  <c r="AI26" i="7"/>
  <c r="Z26" i="7"/>
  <c r="Y26" i="7"/>
  <c r="Z25" i="7"/>
  <c r="Y25" i="7"/>
  <c r="Z24" i="7"/>
  <c r="Y24" i="7"/>
  <c r="Z23" i="7"/>
  <c r="Y23" i="7"/>
  <c r="Z22" i="7"/>
  <c r="Y22" i="7"/>
  <c r="Z21" i="7"/>
  <c r="Y21" i="7"/>
  <c r="E8" i="7"/>
  <c r="C8" i="7"/>
  <c r="D8" i="7" s="1"/>
  <c r="E7" i="7"/>
  <c r="D7" i="7"/>
  <c r="C12" i="9" l="1"/>
  <c r="E11" i="9"/>
  <c r="D11" i="9"/>
  <c r="D9" i="8"/>
  <c r="C10" i="8"/>
  <c r="E9" i="8"/>
  <c r="C9" i="7"/>
  <c r="E12" i="9" l="1"/>
  <c r="C13" i="9"/>
  <c r="D12" i="9"/>
  <c r="E10" i="8"/>
  <c r="C11" i="8"/>
  <c r="D10" i="8"/>
  <c r="E9" i="7"/>
  <c r="D9" i="7"/>
  <c r="C10" i="7"/>
  <c r="D13" i="9" l="1"/>
  <c r="E13" i="9"/>
  <c r="C14" i="9"/>
  <c r="C12" i="8"/>
  <c r="E11" i="8"/>
  <c r="D11" i="8"/>
  <c r="E10" i="7"/>
  <c r="D10" i="7"/>
  <c r="C11" i="7"/>
  <c r="D14" i="9" l="1"/>
  <c r="C15" i="9"/>
  <c r="E14" i="9"/>
  <c r="C13" i="8"/>
  <c r="E12" i="8"/>
  <c r="D12" i="8"/>
  <c r="C12" i="7"/>
  <c r="D11" i="7"/>
  <c r="E11" i="7"/>
  <c r="D15" i="9" l="1"/>
  <c r="E15" i="9"/>
  <c r="D13" i="8"/>
  <c r="E13" i="8"/>
  <c r="C14" i="8"/>
  <c r="C13" i="7"/>
  <c r="E12" i="7"/>
  <c r="D12" i="7"/>
  <c r="D14" i="8" l="1"/>
  <c r="C15" i="8"/>
  <c r="E14" i="8"/>
  <c r="C14" i="7"/>
  <c r="E13" i="7"/>
  <c r="D13" i="7"/>
  <c r="D15" i="8" l="1"/>
  <c r="E15" i="8"/>
  <c r="C15" i="7"/>
  <c r="E14" i="7"/>
  <c r="D14" i="7"/>
  <c r="E15" i="7" l="1"/>
  <c r="D15" i="7"/>
</calcChain>
</file>

<file path=xl/sharedStrings.xml><?xml version="1.0" encoding="utf-8"?>
<sst xmlns="http://schemas.openxmlformats.org/spreadsheetml/2006/main" count="170" uniqueCount="36">
  <si>
    <t>w1</t>
  </si>
  <si>
    <t>w2</t>
  </si>
  <si>
    <t>x1</t>
  </si>
  <si>
    <t>x2</t>
  </si>
  <si>
    <t>Z</t>
  </si>
  <si>
    <t>Z1</t>
  </si>
  <si>
    <t>Z2</t>
  </si>
  <si>
    <t>c1</t>
  </si>
  <si>
    <t>c2</t>
  </si>
  <si>
    <t>c3</t>
  </si>
  <si>
    <t>c4</t>
  </si>
  <si>
    <t>&lt;=</t>
  </si>
  <si>
    <t>corner points</t>
  </si>
  <si>
    <t>remove dublicates</t>
  </si>
  <si>
    <t>w2/w1</t>
  </si>
  <si>
    <t>-dZ1/dZ2</t>
  </si>
  <si>
    <t>0 - 0.5</t>
  </si>
  <si>
    <t>0.55 - 0.9</t>
  </si>
  <si>
    <t>0.95 - 2.45</t>
  </si>
  <si>
    <t xml:space="preserve">2.5 - </t>
  </si>
  <si>
    <t>&gt;=</t>
  </si>
  <si>
    <t>L2</t>
  </si>
  <si>
    <t>binding</t>
  </si>
  <si>
    <t>d</t>
  </si>
  <si>
    <t>α</t>
  </si>
  <si>
    <t>distance</t>
  </si>
  <si>
    <t>G1</t>
  </si>
  <si>
    <t>G2</t>
  </si>
  <si>
    <t>Min</t>
  </si>
  <si>
    <t>p1</t>
  </si>
  <si>
    <t>n1</t>
  </si>
  <si>
    <t>p2</t>
  </si>
  <si>
    <t>n2</t>
  </si>
  <si>
    <t>Z1goal</t>
  </si>
  <si>
    <t>Z2goal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</si>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</sst>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700535768581522E-2"/>
          <c:y val="3.0553886431731559E-2"/>
          <c:w val="0.90576861647287432"/>
          <c:h val="0.89200091096962142"/>
        </c:manualLayout>
      </c:layout>
      <c:scatterChart>
        <c:scatterStyle val="smoothMarker"/>
        <c:varyColors val="0"/>
        <c:ser>
          <c:idx val="0"/>
          <c:order val="0"/>
          <c:tx>
            <c:v>c1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'weighting method'!$C$7:$C$15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'weighting method'!$D$7:$D$15</c:f>
              <c:numCache>
                <c:formatCode>General</c:formatCode>
                <c:ptCount val="9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'weighting method'!$E$5</c:f>
              <c:strCache>
                <c:ptCount val="1"/>
                <c:pt idx="0">
                  <c:v>c2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'weighting method'!$C$7:$C$15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'weighting method'!$E$7:$E$15</c:f>
              <c:numCache>
                <c:formatCode>General</c:formatCode>
                <c:ptCount val="9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'weighting method'!$F$5</c:f>
              <c:strCache>
                <c:ptCount val="1"/>
                <c:pt idx="0">
                  <c:v>c3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('weighting method'!$C$13,'weighting method'!$C$13)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('weighting method'!$F$7,'weighting method'!$F$15)</c:f>
              <c:numCache>
                <c:formatCode>General</c:formatCode>
                <c:ptCount val="2"/>
                <c:pt idx="0">
                  <c:v>0</c:v>
                </c:pt>
                <c:pt idx="1">
                  <c:v>16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'weighting method'!$G$5</c:f>
              <c:strCache>
                <c:ptCount val="1"/>
                <c:pt idx="0">
                  <c:v>c4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Pt>
            <c:idx val="1"/>
            <c:marker>
              <c:symbol val="circle"/>
              <c:size val="10"/>
              <c:spPr>
                <a:solidFill>
                  <a:srgbClr val="FFFF0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xVal>
            <c:numRef>
              <c:f>'weighting method'!$C$7:$C$15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'weighting method'!$G$7:$G$15</c:f>
              <c:numCache>
                <c:formatCode>General</c:formatCode>
                <c:ptCount val="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</c:numCache>
            </c:numRef>
          </c:yVal>
          <c:smooth val="1"/>
        </c:ser>
        <c:ser>
          <c:idx val="4"/>
          <c:order val="4"/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'weighting method'!$C$20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'weighting method'!$D$20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5"/>
          <c:order val="5"/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'weighting method'!$C$21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'weighting method'!$D$21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smooth val="1"/>
        </c:ser>
        <c:ser>
          <c:idx val="7"/>
          <c:order val="6"/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'weighting method'!$C$24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'weighting method'!$D$24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1"/>
        </c:ser>
        <c:ser>
          <c:idx val="8"/>
          <c:order val="7"/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'weighting method'!$C$25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'weighting method'!$D$25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9"/>
          <c:order val="8"/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'weighting method'!$C$23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'weighting method'!$D$23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72704"/>
        <c:axId val="153197184"/>
      </c:scatterChart>
      <c:valAx>
        <c:axId val="102472704"/>
        <c:scaling>
          <c:orientation val="minMax"/>
          <c:max val="1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x1</a:t>
                </a:r>
              </a:p>
            </c:rich>
          </c:tx>
          <c:layout>
            <c:manualLayout>
              <c:xMode val="edge"/>
              <c:yMode val="edge"/>
              <c:x val="0.90059848558168687"/>
              <c:y val="0.924331472535411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53197184"/>
        <c:crosses val="autoZero"/>
        <c:crossBetween val="midCat"/>
      </c:valAx>
      <c:valAx>
        <c:axId val="153197184"/>
        <c:scaling>
          <c:orientation val="minMax"/>
          <c:max val="1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 b="1"/>
                </a:pPr>
                <a:r>
                  <a:rPr lang="en-US" sz="1400" b="1"/>
                  <a:t>x2</a:t>
                </a:r>
              </a:p>
            </c:rich>
          </c:tx>
          <c:layout>
            <c:manualLayout>
              <c:xMode val="edge"/>
              <c:yMode val="edge"/>
              <c:x val="5.3262316910785623E-3"/>
              <c:y val="6.8153919195434412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accent1"/>
            </a:solidFill>
          </a:ln>
        </c:spPr>
        <c:crossAx val="1024727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700535768581522E-2"/>
          <c:y val="3.0553886431731559E-2"/>
          <c:w val="0.90576861647287432"/>
          <c:h val="0.89200091096962142"/>
        </c:manualLayout>
      </c:layout>
      <c:scatterChart>
        <c:scatterStyle val="lineMarker"/>
        <c:varyColors val="0"/>
        <c:ser>
          <c:idx val="6"/>
          <c:order val="4"/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'weighting method'!$W$23:$W$26</c:f>
              <c:numCache>
                <c:formatCode>General</c:formatCode>
                <c:ptCount val="4"/>
                <c:pt idx="0">
                  <c:v>2</c:v>
                </c:pt>
                <c:pt idx="1">
                  <c:v>8</c:v>
                </c:pt>
                <c:pt idx="2">
                  <c:v>12</c:v>
                </c:pt>
                <c:pt idx="3">
                  <c:v>12</c:v>
                </c:pt>
              </c:numCache>
            </c:numRef>
          </c:xVal>
          <c:yVal>
            <c:numRef>
              <c:f>'weighting method'!$X$23:$X$26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295872"/>
        <c:axId val="174557056"/>
      </c:scatterChart>
      <c:scatterChart>
        <c:scatterStyle val="smoothMarker"/>
        <c:varyColors val="0"/>
        <c:ser>
          <c:idx val="0"/>
          <c:order val="0"/>
          <c:tx>
            <c:v>c1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'weighting method'!$C$7:$C$15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'weighting method'!$D$7:$D$15</c:f>
              <c:numCache>
                <c:formatCode>General</c:formatCode>
                <c:ptCount val="9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'weighting method'!$E$5</c:f>
              <c:strCache>
                <c:ptCount val="1"/>
                <c:pt idx="0">
                  <c:v>c2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'weighting method'!$C$7:$C$15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'weighting method'!$E$7:$E$15</c:f>
              <c:numCache>
                <c:formatCode>General</c:formatCode>
                <c:ptCount val="9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'weighting method'!$F$5</c:f>
              <c:strCache>
                <c:ptCount val="1"/>
                <c:pt idx="0">
                  <c:v>c3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('weighting method'!$C$13,'weighting method'!$C$13)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('weighting method'!$F$7,'weighting method'!$F$15)</c:f>
              <c:numCache>
                <c:formatCode>General</c:formatCode>
                <c:ptCount val="2"/>
                <c:pt idx="0">
                  <c:v>0</c:v>
                </c:pt>
                <c:pt idx="1">
                  <c:v>16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'weighting method'!$G$5</c:f>
              <c:strCache>
                <c:ptCount val="1"/>
                <c:pt idx="0">
                  <c:v>c4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Pt>
            <c:idx val="1"/>
            <c:marker>
              <c:symbol val="circle"/>
              <c:size val="10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xVal>
            <c:numRef>
              <c:f>'weighting method'!$C$7:$C$15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'weighting method'!$G$7:$G$15</c:f>
              <c:numCache>
                <c:formatCode>General</c:formatCode>
                <c:ptCount val="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</c:numCache>
            </c:numRef>
          </c:yVal>
          <c:smooth val="1"/>
        </c:ser>
        <c:ser>
          <c:idx val="4"/>
          <c:order val="5"/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'weighting method'!$C$20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'weighting method'!$D$20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5"/>
          <c:order val="6"/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'weighting method'!$C$21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'weighting method'!$D$21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smooth val="1"/>
        </c:ser>
        <c:ser>
          <c:idx val="7"/>
          <c:order val="7"/>
          <c:marker>
            <c:symbol val="circle"/>
            <c:size val="10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</c:marker>
          <c:xVal>
            <c:numRef>
              <c:f>'weighting method'!$C$24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'weighting method'!$D$24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1"/>
        </c:ser>
        <c:ser>
          <c:idx val="8"/>
          <c:order val="8"/>
          <c:marker>
            <c:symbol val="circle"/>
            <c:size val="10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</c:marker>
          <c:xVal>
            <c:numRef>
              <c:f>'weighting method'!$C$25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'weighting method'!$D$25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9"/>
          <c:order val="9"/>
          <c:marker>
            <c:symbol val="circle"/>
            <c:size val="10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</c:marker>
          <c:xVal>
            <c:numRef>
              <c:f>'weighting method'!$C$23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'weighting method'!$D$23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295872"/>
        <c:axId val="174557056"/>
      </c:scatterChart>
      <c:valAx>
        <c:axId val="173295872"/>
        <c:scaling>
          <c:orientation val="minMax"/>
          <c:max val="1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x1</a:t>
                </a:r>
              </a:p>
            </c:rich>
          </c:tx>
          <c:layout>
            <c:manualLayout>
              <c:xMode val="edge"/>
              <c:yMode val="edge"/>
              <c:x val="0.90518760267740328"/>
              <c:y val="0.9195576759856718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74557056"/>
        <c:crosses val="autoZero"/>
        <c:crossBetween val="midCat"/>
      </c:valAx>
      <c:valAx>
        <c:axId val="174557056"/>
        <c:scaling>
          <c:orientation val="minMax"/>
          <c:max val="1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 b="1"/>
                </a:pPr>
                <a:r>
                  <a:rPr lang="en-US" sz="1400" b="1"/>
                  <a:t>x2</a:t>
                </a:r>
              </a:p>
            </c:rich>
          </c:tx>
          <c:layout>
            <c:manualLayout>
              <c:xMode val="edge"/>
              <c:yMode val="edge"/>
              <c:x val="2.7988925318903218E-2"/>
              <c:y val="6.4670040067131507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accent1"/>
            </a:solidFill>
          </a:ln>
        </c:spPr>
        <c:crossAx val="173295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6032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'weighting method'!$Y$23:$Y$26</c:f>
              <c:numCache>
                <c:formatCode>General</c:formatCode>
                <c:ptCount val="4"/>
                <c:pt idx="0">
                  <c:v>-22</c:v>
                </c:pt>
                <c:pt idx="1">
                  <c:v>8</c:v>
                </c:pt>
                <c:pt idx="2">
                  <c:v>44</c:v>
                </c:pt>
                <c:pt idx="3">
                  <c:v>60</c:v>
                </c:pt>
              </c:numCache>
            </c:numRef>
          </c:xVal>
          <c:yVal>
            <c:numRef>
              <c:f>'weighting method'!$Z$23:$Z$26</c:f>
              <c:numCache>
                <c:formatCode>General</c:formatCode>
                <c:ptCount val="4"/>
                <c:pt idx="0">
                  <c:v>60</c:v>
                </c:pt>
                <c:pt idx="1">
                  <c:v>48</c:v>
                </c:pt>
                <c:pt idx="2">
                  <c:v>8</c:v>
                </c:pt>
                <c:pt idx="3">
                  <c:v>-24</c:v>
                </c:pt>
              </c:numCache>
            </c:numRef>
          </c:yVal>
          <c:smooth val="0"/>
        </c:ser>
        <c:ser>
          <c:idx val="0"/>
          <c:order val="1"/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dPt>
            <c:idx val="2"/>
            <c:marker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  <c:spPr>
              <a:ln>
                <a:solidFill>
                  <a:srgbClr val="0070C0"/>
                </a:solidFill>
              </a:ln>
            </c:spPr>
          </c:dPt>
          <c:dPt>
            <c:idx val="3"/>
            <c:marker>
              <c:spPr>
                <a:solidFill>
                  <a:srgbClr val="FFFF00"/>
                </a:solidFill>
                <a:ln w="22225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5"/>
            <c:marker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xVal>
            <c:numRef>
              <c:f>'weighting method'!$Y$21:$Y$27</c:f>
              <c:numCache>
                <c:formatCode>General</c:formatCode>
                <c:ptCount val="7"/>
                <c:pt idx="0">
                  <c:v>0</c:v>
                </c:pt>
                <c:pt idx="1">
                  <c:v>-24</c:v>
                </c:pt>
                <c:pt idx="2">
                  <c:v>-22</c:v>
                </c:pt>
                <c:pt idx="3">
                  <c:v>8</c:v>
                </c:pt>
                <c:pt idx="4">
                  <c:v>44</c:v>
                </c:pt>
                <c:pt idx="5">
                  <c:v>60</c:v>
                </c:pt>
                <c:pt idx="6">
                  <c:v>0</c:v>
                </c:pt>
              </c:numCache>
            </c:numRef>
          </c:xVal>
          <c:yVal>
            <c:numRef>
              <c:f>'weighting method'!$Z$21:$Z$27</c:f>
              <c:numCache>
                <c:formatCode>General</c:formatCode>
                <c:ptCount val="7"/>
                <c:pt idx="0">
                  <c:v>0</c:v>
                </c:pt>
                <c:pt idx="1">
                  <c:v>48</c:v>
                </c:pt>
                <c:pt idx="2">
                  <c:v>60</c:v>
                </c:pt>
                <c:pt idx="3">
                  <c:v>48</c:v>
                </c:pt>
                <c:pt idx="4">
                  <c:v>8</c:v>
                </c:pt>
                <c:pt idx="5">
                  <c:v>-24</c:v>
                </c:pt>
                <c:pt idx="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89024"/>
        <c:axId val="184690944"/>
      </c:scatterChart>
      <c:valAx>
        <c:axId val="184689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Z1</a:t>
                </a:r>
              </a:p>
            </c:rich>
          </c:tx>
          <c:layout>
            <c:manualLayout>
              <c:xMode val="edge"/>
              <c:yMode val="edge"/>
              <c:x val="0.93619310494517038"/>
              <c:y val="0.567380913060405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4690944"/>
        <c:crosses val="autoZero"/>
        <c:crossBetween val="midCat"/>
      </c:valAx>
      <c:valAx>
        <c:axId val="1846909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Z2</a:t>
                </a:r>
              </a:p>
            </c:rich>
          </c:tx>
          <c:layout>
            <c:manualLayout>
              <c:xMode val="edge"/>
              <c:yMode val="edge"/>
              <c:x val="0.3362636134135415"/>
              <c:y val="4.0727742863680305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4689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700535768581522E-2"/>
          <c:y val="3.0553886431731559E-2"/>
          <c:w val="0.90576861647287432"/>
          <c:h val="0.89200091096962142"/>
        </c:manualLayout>
      </c:layout>
      <c:scatterChart>
        <c:scatterStyle val="smoothMarker"/>
        <c:varyColors val="0"/>
        <c:ser>
          <c:idx val="0"/>
          <c:order val="0"/>
          <c:tx>
            <c:v>c1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'constraint method'!$C$7:$C$15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'constraint method'!$D$7:$D$15</c:f>
              <c:numCache>
                <c:formatCode>General</c:formatCode>
                <c:ptCount val="9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'constraint method'!$E$5</c:f>
              <c:strCache>
                <c:ptCount val="1"/>
                <c:pt idx="0">
                  <c:v>c2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'constraint method'!$C$7:$C$15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'constraint method'!$E$7:$E$15</c:f>
              <c:numCache>
                <c:formatCode>General</c:formatCode>
                <c:ptCount val="9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'constraint method'!$F$5</c:f>
              <c:strCache>
                <c:ptCount val="1"/>
                <c:pt idx="0">
                  <c:v>c3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('constraint method'!$C$13,'constraint method'!$C$13)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('constraint method'!$F$7,'constraint method'!$F$15)</c:f>
              <c:numCache>
                <c:formatCode>General</c:formatCode>
                <c:ptCount val="2"/>
                <c:pt idx="0">
                  <c:v>0</c:v>
                </c:pt>
                <c:pt idx="1">
                  <c:v>16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'constraint method'!$G$5</c:f>
              <c:strCache>
                <c:ptCount val="1"/>
                <c:pt idx="0">
                  <c:v>c4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Pt>
            <c:idx val="1"/>
            <c:marker>
              <c:symbol val="circle"/>
              <c:size val="10"/>
              <c:spPr>
                <a:solidFill>
                  <a:srgbClr val="FFFF0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xVal>
            <c:numRef>
              <c:f>'constraint method'!$C$7:$C$15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'constraint method'!$G$7:$G$15</c:f>
              <c:numCache>
                <c:formatCode>General</c:formatCode>
                <c:ptCount val="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</c:numCache>
            </c:numRef>
          </c:yVal>
          <c:smooth val="1"/>
        </c:ser>
        <c:ser>
          <c:idx val="4"/>
          <c:order val="4"/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'constraint method'!$C$20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'constraint method'!$D$20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5"/>
          <c:order val="5"/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'constraint method'!$C$21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'constraint method'!$D$21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smooth val="1"/>
        </c:ser>
        <c:ser>
          <c:idx val="7"/>
          <c:order val="6"/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'constraint method'!$C$24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'constraint method'!$D$24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1"/>
        </c:ser>
        <c:ser>
          <c:idx val="8"/>
          <c:order val="7"/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'constraint method'!$C$25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'constraint method'!$D$25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9"/>
          <c:order val="8"/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'constraint method'!$C$23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'constraint method'!$D$23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37920"/>
        <c:axId val="102340480"/>
      </c:scatterChart>
      <c:valAx>
        <c:axId val="102337920"/>
        <c:scaling>
          <c:orientation val="minMax"/>
          <c:max val="1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x1</a:t>
                </a:r>
              </a:p>
            </c:rich>
          </c:tx>
          <c:layout>
            <c:manualLayout>
              <c:xMode val="edge"/>
              <c:yMode val="edge"/>
              <c:x val="0.90059848558168687"/>
              <c:y val="0.924331472535411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2340480"/>
        <c:crosses val="autoZero"/>
        <c:crossBetween val="midCat"/>
      </c:valAx>
      <c:valAx>
        <c:axId val="102340480"/>
        <c:scaling>
          <c:orientation val="minMax"/>
          <c:max val="1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 b="1"/>
                </a:pPr>
                <a:r>
                  <a:rPr lang="en-US" sz="1400" b="1"/>
                  <a:t>x2</a:t>
                </a:r>
              </a:p>
            </c:rich>
          </c:tx>
          <c:layout>
            <c:manualLayout>
              <c:xMode val="edge"/>
              <c:yMode val="edge"/>
              <c:x val="5.3262316910785623E-3"/>
              <c:y val="6.8153919195434412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accent1"/>
            </a:solidFill>
          </a:ln>
        </c:spPr>
        <c:crossAx val="1023379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700535768581522E-2"/>
          <c:y val="3.0553886431731559E-2"/>
          <c:w val="0.90576861647287432"/>
          <c:h val="0.89200091096962142"/>
        </c:manualLayout>
      </c:layout>
      <c:scatterChart>
        <c:scatterStyle val="lineMarker"/>
        <c:varyColors val="0"/>
        <c:ser>
          <c:idx val="6"/>
          <c:order val="4"/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'constraint method'!$W$23:$W$26</c:f>
              <c:numCache>
                <c:formatCode>General</c:formatCode>
                <c:ptCount val="4"/>
                <c:pt idx="0">
                  <c:v>2</c:v>
                </c:pt>
                <c:pt idx="1">
                  <c:v>8</c:v>
                </c:pt>
                <c:pt idx="2">
                  <c:v>12</c:v>
                </c:pt>
                <c:pt idx="3">
                  <c:v>12</c:v>
                </c:pt>
              </c:numCache>
            </c:numRef>
          </c:xVal>
          <c:yVal>
            <c:numRef>
              <c:f>'constraint method'!$X$23:$X$26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65440"/>
        <c:axId val="102368000"/>
      </c:scatterChart>
      <c:scatterChart>
        <c:scatterStyle val="smoothMarker"/>
        <c:varyColors val="0"/>
        <c:ser>
          <c:idx val="0"/>
          <c:order val="0"/>
          <c:tx>
            <c:v>c1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'constraint method'!$C$7:$C$15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'constraint method'!$D$7:$D$15</c:f>
              <c:numCache>
                <c:formatCode>General</c:formatCode>
                <c:ptCount val="9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'constraint method'!$E$5</c:f>
              <c:strCache>
                <c:ptCount val="1"/>
                <c:pt idx="0">
                  <c:v>c2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'constraint method'!$C$7:$C$15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'constraint method'!$E$7:$E$15</c:f>
              <c:numCache>
                <c:formatCode>General</c:formatCode>
                <c:ptCount val="9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'constraint method'!$F$5</c:f>
              <c:strCache>
                <c:ptCount val="1"/>
                <c:pt idx="0">
                  <c:v>c3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('constraint method'!$C$13,'constraint method'!$C$13)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('constraint method'!$F$7,'constraint method'!$F$15)</c:f>
              <c:numCache>
                <c:formatCode>General</c:formatCode>
                <c:ptCount val="2"/>
                <c:pt idx="0">
                  <c:v>0</c:v>
                </c:pt>
                <c:pt idx="1">
                  <c:v>16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'constraint method'!$G$5</c:f>
              <c:strCache>
                <c:ptCount val="1"/>
                <c:pt idx="0">
                  <c:v>c4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Pt>
            <c:idx val="1"/>
            <c:marker>
              <c:symbol val="circle"/>
              <c:size val="10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xVal>
            <c:numRef>
              <c:f>'constraint method'!$C$7:$C$15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'constraint method'!$G$7:$G$15</c:f>
              <c:numCache>
                <c:formatCode>General</c:formatCode>
                <c:ptCount val="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</c:numCache>
            </c:numRef>
          </c:yVal>
          <c:smooth val="1"/>
        </c:ser>
        <c:ser>
          <c:idx val="4"/>
          <c:order val="5"/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'constraint method'!$C$20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'constraint method'!$D$20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5"/>
          <c:order val="6"/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'constraint method'!$C$21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'constraint method'!$D$21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smooth val="1"/>
        </c:ser>
        <c:ser>
          <c:idx val="7"/>
          <c:order val="7"/>
          <c:marker>
            <c:symbol val="circle"/>
            <c:size val="10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</c:marker>
          <c:xVal>
            <c:numRef>
              <c:f>'constraint method'!$C$24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'constraint method'!$D$24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1"/>
        </c:ser>
        <c:ser>
          <c:idx val="8"/>
          <c:order val="8"/>
          <c:marker>
            <c:symbol val="circle"/>
            <c:size val="10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</c:marker>
          <c:xVal>
            <c:numRef>
              <c:f>'constraint method'!$C$25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'constraint method'!$D$25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9"/>
          <c:order val="9"/>
          <c:marker>
            <c:symbol val="circle"/>
            <c:size val="10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</c:marker>
          <c:xVal>
            <c:numRef>
              <c:f>'constraint method'!$C$23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'constraint method'!$D$23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1"/>
        </c:ser>
        <c:ser>
          <c:idx val="10"/>
          <c:order val="10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'constraint method'!$X$9</c:f>
              <c:numCache>
                <c:formatCode>General</c:formatCode>
                <c:ptCount val="1"/>
                <c:pt idx="0">
                  <c:v>9.6000000000000014</c:v>
                </c:pt>
              </c:numCache>
            </c:numRef>
          </c:xVal>
          <c:yVal>
            <c:numRef>
              <c:f>'constraint method'!$X$10</c:f>
              <c:numCache>
                <c:formatCode>General</c:formatCode>
                <c:ptCount val="1"/>
                <c:pt idx="0">
                  <c:v>6.4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65440"/>
        <c:axId val="102368000"/>
      </c:scatterChart>
      <c:valAx>
        <c:axId val="102365440"/>
        <c:scaling>
          <c:orientation val="minMax"/>
          <c:max val="1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x1</a:t>
                </a:r>
              </a:p>
            </c:rich>
          </c:tx>
          <c:layout>
            <c:manualLayout>
              <c:xMode val="edge"/>
              <c:yMode val="edge"/>
              <c:x val="0.90518760267740328"/>
              <c:y val="0.9195576759856718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2368000"/>
        <c:crosses val="autoZero"/>
        <c:crossBetween val="midCat"/>
      </c:valAx>
      <c:valAx>
        <c:axId val="102368000"/>
        <c:scaling>
          <c:orientation val="minMax"/>
          <c:max val="1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 b="1"/>
                </a:pPr>
                <a:r>
                  <a:rPr lang="en-US" sz="1400" b="1"/>
                  <a:t>x2</a:t>
                </a:r>
              </a:p>
            </c:rich>
          </c:tx>
          <c:layout>
            <c:manualLayout>
              <c:xMode val="edge"/>
              <c:yMode val="edge"/>
              <c:x val="2.7988925318903218E-2"/>
              <c:y val="6.4670040067131507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accent1"/>
            </a:solidFill>
          </a:ln>
        </c:spPr>
        <c:crossAx val="102365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6032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'constraint method'!$Y$23:$Y$26</c:f>
              <c:numCache>
                <c:formatCode>General</c:formatCode>
                <c:ptCount val="4"/>
                <c:pt idx="0">
                  <c:v>-22</c:v>
                </c:pt>
                <c:pt idx="1">
                  <c:v>8</c:v>
                </c:pt>
                <c:pt idx="2">
                  <c:v>44</c:v>
                </c:pt>
                <c:pt idx="3">
                  <c:v>60</c:v>
                </c:pt>
              </c:numCache>
            </c:numRef>
          </c:xVal>
          <c:yVal>
            <c:numRef>
              <c:f>'constraint method'!$Z$23:$Z$26</c:f>
              <c:numCache>
                <c:formatCode>General</c:formatCode>
                <c:ptCount val="4"/>
                <c:pt idx="0">
                  <c:v>60</c:v>
                </c:pt>
                <c:pt idx="1">
                  <c:v>48</c:v>
                </c:pt>
                <c:pt idx="2">
                  <c:v>8</c:v>
                </c:pt>
                <c:pt idx="3">
                  <c:v>-24</c:v>
                </c:pt>
              </c:numCache>
            </c:numRef>
          </c:yVal>
          <c:smooth val="0"/>
        </c:ser>
        <c:ser>
          <c:idx val="0"/>
          <c:order val="1"/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dPt>
            <c:idx val="2"/>
            <c:marker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  <c:spPr>
              <a:ln>
                <a:solidFill>
                  <a:srgbClr val="0070C0"/>
                </a:solidFill>
              </a:ln>
            </c:spPr>
          </c:dPt>
          <c:dPt>
            <c:idx val="3"/>
            <c:marker>
              <c:spPr>
                <a:solidFill>
                  <a:srgbClr val="FFFF00"/>
                </a:solidFill>
                <a:ln w="22225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5"/>
            <c:marker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xVal>
            <c:numRef>
              <c:f>'constraint method'!$Y$21:$Y$27</c:f>
              <c:numCache>
                <c:formatCode>General</c:formatCode>
                <c:ptCount val="7"/>
                <c:pt idx="0">
                  <c:v>0</c:v>
                </c:pt>
                <c:pt idx="1">
                  <c:v>-24</c:v>
                </c:pt>
                <c:pt idx="2">
                  <c:v>-22</c:v>
                </c:pt>
                <c:pt idx="3">
                  <c:v>8</c:v>
                </c:pt>
                <c:pt idx="4">
                  <c:v>44</c:v>
                </c:pt>
                <c:pt idx="5">
                  <c:v>60</c:v>
                </c:pt>
                <c:pt idx="6">
                  <c:v>0</c:v>
                </c:pt>
              </c:numCache>
            </c:numRef>
          </c:xVal>
          <c:yVal>
            <c:numRef>
              <c:f>'constraint method'!$Z$21:$Z$27</c:f>
              <c:numCache>
                <c:formatCode>General</c:formatCode>
                <c:ptCount val="7"/>
                <c:pt idx="0">
                  <c:v>0</c:v>
                </c:pt>
                <c:pt idx="1">
                  <c:v>48</c:v>
                </c:pt>
                <c:pt idx="2">
                  <c:v>60</c:v>
                </c:pt>
                <c:pt idx="3">
                  <c:v>48</c:v>
                </c:pt>
                <c:pt idx="4">
                  <c:v>8</c:v>
                </c:pt>
                <c:pt idx="5">
                  <c:v>-24</c:v>
                </c:pt>
                <c:pt idx="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82592"/>
        <c:axId val="102397056"/>
      </c:scatterChart>
      <c:valAx>
        <c:axId val="10238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Z1</a:t>
                </a:r>
              </a:p>
            </c:rich>
          </c:tx>
          <c:layout>
            <c:manualLayout>
              <c:xMode val="edge"/>
              <c:yMode val="edge"/>
              <c:x val="0.93619310494517038"/>
              <c:y val="0.567380913060405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2397056"/>
        <c:crosses val="autoZero"/>
        <c:crossBetween val="midCat"/>
      </c:valAx>
      <c:valAx>
        <c:axId val="1023970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Z2</a:t>
                </a:r>
              </a:p>
            </c:rich>
          </c:tx>
          <c:layout>
            <c:manualLayout>
              <c:xMode val="edge"/>
              <c:yMode val="edge"/>
              <c:x val="0.3362636134135415"/>
              <c:y val="4.0727742863680305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2382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330413375349702E-2"/>
          <c:y val="4.0602953952583912E-2"/>
          <c:w val="0.93258995039629811"/>
          <c:h val="0.90786859688260124"/>
        </c:manualLayout>
      </c:layout>
      <c:scatterChart>
        <c:scatterStyle val="lineMarker"/>
        <c:varyColors val="0"/>
        <c:ser>
          <c:idx val="0"/>
          <c:order val="0"/>
          <c:spPr>
            <a:ln w="41275"/>
          </c:spPr>
          <c:marker>
            <c:symbol val="none"/>
          </c:marker>
          <c:xVal>
            <c:numRef>
              <c:f>'constraint method'!$AI$26:$AI$325</c:f>
              <c:numCache>
                <c:formatCode>General</c:formatCode>
                <c:ptCount val="300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40.400000000000006</c:v>
                </c:pt>
                <c:pt idx="12">
                  <c:v>36.800000000000004</c:v>
                </c:pt>
                <c:pt idx="13">
                  <c:v>33.200000000000003</c:v>
                </c:pt>
                <c:pt idx="14">
                  <c:v>29.6</c:v>
                </c:pt>
                <c:pt idx="15">
                  <c:v>26</c:v>
                </c:pt>
                <c:pt idx="16">
                  <c:v>22.400000000000006</c:v>
                </c:pt>
                <c:pt idx="17">
                  <c:v>18.800000000000004</c:v>
                </c:pt>
                <c:pt idx="18">
                  <c:v>15.2</c:v>
                </c:pt>
                <c:pt idx="19">
                  <c:v>11.600000000000001</c:v>
                </c:pt>
                <c:pt idx="20">
                  <c:v>8</c:v>
                </c:pt>
                <c:pt idx="21">
                  <c:v>-1.9999999999999858</c:v>
                </c:pt>
                <c:pt idx="22">
                  <c:v>-11.999999999999996</c:v>
                </c:pt>
                <c:pt idx="23">
                  <c:v>-22</c:v>
                </c:pt>
                <c:pt idx="24">
                  <c:v>-22</c:v>
                </c:pt>
                <c:pt idx="25">
                  <c:v>-22</c:v>
                </c:pt>
                <c:pt idx="26">
                  <c:v>-22</c:v>
                </c:pt>
                <c:pt idx="27">
                  <c:v>-22</c:v>
                </c:pt>
                <c:pt idx="28">
                  <c:v>-22</c:v>
                </c:pt>
                <c:pt idx="29">
                  <c:v>-22</c:v>
                </c:pt>
              </c:numCache>
            </c:numRef>
          </c:xVal>
          <c:yVal>
            <c:numRef>
              <c:f>'constraint method'!$AJ$26:$AJ$325</c:f>
              <c:numCache>
                <c:formatCode>General</c:formatCode>
                <c:ptCount val="300"/>
                <c:pt idx="0">
                  <c:v>-24</c:v>
                </c:pt>
                <c:pt idx="1">
                  <c:v>-24</c:v>
                </c:pt>
                <c:pt idx="2">
                  <c:v>-24</c:v>
                </c:pt>
                <c:pt idx="3">
                  <c:v>-20</c:v>
                </c:pt>
                <c:pt idx="4">
                  <c:v>-16</c:v>
                </c:pt>
                <c:pt idx="5">
                  <c:v>-12</c:v>
                </c:pt>
                <c:pt idx="6">
                  <c:v>-8</c:v>
                </c:pt>
                <c:pt idx="7">
                  <c:v>-4</c:v>
                </c:pt>
                <c:pt idx="8">
                  <c:v>0</c:v>
                </c:pt>
                <c:pt idx="9">
                  <c:v>4</c:v>
                </c:pt>
                <c:pt idx="10">
                  <c:v>8</c:v>
                </c:pt>
                <c:pt idx="11">
                  <c:v>12</c:v>
                </c:pt>
                <c:pt idx="12">
                  <c:v>16.000000000000004</c:v>
                </c:pt>
                <c:pt idx="13">
                  <c:v>20</c:v>
                </c:pt>
                <c:pt idx="14">
                  <c:v>23.999999999999996</c:v>
                </c:pt>
                <c:pt idx="15">
                  <c:v>28</c:v>
                </c:pt>
                <c:pt idx="16">
                  <c:v>32</c:v>
                </c:pt>
                <c:pt idx="17">
                  <c:v>36</c:v>
                </c:pt>
                <c:pt idx="18">
                  <c:v>40</c:v>
                </c:pt>
                <c:pt idx="19">
                  <c:v>44</c:v>
                </c:pt>
                <c:pt idx="20">
                  <c:v>48</c:v>
                </c:pt>
                <c:pt idx="21">
                  <c:v>51.999999999999993</c:v>
                </c:pt>
                <c:pt idx="22">
                  <c:v>56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16768"/>
        <c:axId val="102418688"/>
      </c:scatterChart>
      <c:valAx>
        <c:axId val="10241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Z1</a:t>
                </a:r>
              </a:p>
            </c:rich>
          </c:tx>
          <c:layout>
            <c:manualLayout>
              <c:xMode val="edge"/>
              <c:yMode val="edge"/>
              <c:x val="0.94572298465259363"/>
              <c:y val="0.5937334692889083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2418688"/>
        <c:crosses val="autoZero"/>
        <c:crossBetween val="midCat"/>
      </c:valAx>
      <c:valAx>
        <c:axId val="1024186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400"/>
                  <a:t>Z2</a:t>
                </a:r>
              </a:p>
            </c:rich>
          </c:tx>
          <c:layout>
            <c:manualLayout>
              <c:xMode val="edge"/>
              <c:yMode val="edge"/>
              <c:x val="0.32491467867847929"/>
              <c:y val="4.799690615638596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2416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700535768581522E-2"/>
          <c:y val="3.0553886431731559E-2"/>
          <c:w val="0.90576861647287432"/>
          <c:h val="0.89200091096962142"/>
        </c:manualLayout>
      </c:layout>
      <c:scatterChart>
        <c:scatterStyle val="smoothMarker"/>
        <c:varyColors val="0"/>
        <c:ser>
          <c:idx val="0"/>
          <c:order val="0"/>
          <c:tx>
            <c:v>c1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'goal programming'!$C$7:$C$15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'goal programming'!$D$7:$D$15</c:f>
              <c:numCache>
                <c:formatCode>General</c:formatCode>
                <c:ptCount val="9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'goal programming'!$E$5</c:f>
              <c:strCache>
                <c:ptCount val="1"/>
                <c:pt idx="0">
                  <c:v>c2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'goal programming'!$C$7:$C$15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'goal programming'!$E$7:$E$15</c:f>
              <c:numCache>
                <c:formatCode>General</c:formatCode>
                <c:ptCount val="9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'goal programming'!$F$5</c:f>
              <c:strCache>
                <c:ptCount val="1"/>
                <c:pt idx="0">
                  <c:v>c3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('goal programming'!$C$13,'goal programming'!$C$13)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('goal programming'!$F$7,'goal programming'!$F$15)</c:f>
              <c:numCache>
                <c:formatCode>General</c:formatCode>
                <c:ptCount val="2"/>
                <c:pt idx="0">
                  <c:v>0</c:v>
                </c:pt>
                <c:pt idx="1">
                  <c:v>16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'goal programming'!$G$5</c:f>
              <c:strCache>
                <c:ptCount val="1"/>
                <c:pt idx="0">
                  <c:v>c4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Pt>
            <c:idx val="1"/>
            <c:marker>
              <c:symbol val="circle"/>
              <c:size val="10"/>
              <c:spPr>
                <a:solidFill>
                  <a:srgbClr val="FFFF0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xVal>
            <c:numRef>
              <c:f>'goal programming'!$C$7:$C$15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'goal programming'!$G$7:$G$15</c:f>
              <c:numCache>
                <c:formatCode>General</c:formatCode>
                <c:ptCount val="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</c:numCache>
            </c:numRef>
          </c:yVal>
          <c:smooth val="1"/>
        </c:ser>
        <c:ser>
          <c:idx val="4"/>
          <c:order val="4"/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'goal programming'!$C$20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'goal programming'!$D$20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5"/>
          <c:order val="5"/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'goal programming'!$C$21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'goal programming'!$D$21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smooth val="1"/>
        </c:ser>
        <c:ser>
          <c:idx val="7"/>
          <c:order val="6"/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'goal programming'!$C$24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'goal programming'!$D$24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1"/>
        </c:ser>
        <c:ser>
          <c:idx val="8"/>
          <c:order val="7"/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'goal programming'!$C$25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'goal programming'!$D$25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9"/>
          <c:order val="8"/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'goal programming'!$C$23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'goal programming'!$D$23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45824"/>
        <c:axId val="102448128"/>
      </c:scatterChart>
      <c:valAx>
        <c:axId val="102445824"/>
        <c:scaling>
          <c:orientation val="minMax"/>
          <c:max val="1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x1</a:t>
                </a:r>
              </a:p>
            </c:rich>
          </c:tx>
          <c:layout>
            <c:manualLayout>
              <c:xMode val="edge"/>
              <c:yMode val="edge"/>
              <c:x val="0.90059848558168687"/>
              <c:y val="0.924331472535411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2448128"/>
        <c:crosses val="autoZero"/>
        <c:crossBetween val="midCat"/>
      </c:valAx>
      <c:valAx>
        <c:axId val="102448128"/>
        <c:scaling>
          <c:orientation val="minMax"/>
          <c:max val="1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 b="1"/>
                </a:pPr>
                <a:r>
                  <a:rPr lang="en-US" sz="1400" b="1"/>
                  <a:t>x2</a:t>
                </a:r>
              </a:p>
            </c:rich>
          </c:tx>
          <c:layout>
            <c:manualLayout>
              <c:xMode val="edge"/>
              <c:yMode val="edge"/>
              <c:x val="5.3262316910785623E-3"/>
              <c:y val="6.8153919195434412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accent1"/>
            </a:solidFill>
          </a:ln>
        </c:spPr>
        <c:crossAx val="1024458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10877354798189E-2"/>
          <c:y val="3.7848862241758999E-2"/>
          <c:w val="0.90484445968209282"/>
          <c:h val="0.88684558634840427"/>
        </c:manualLayout>
      </c:layout>
      <c:scatterChart>
        <c:scatterStyle val="lineMarker"/>
        <c:varyColors val="0"/>
        <c:ser>
          <c:idx val="1"/>
          <c:order val="0"/>
          <c:spPr>
            <a:ln w="6032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'goal programming'!$Y$23:$Y$26</c:f>
              <c:numCache>
                <c:formatCode>General</c:formatCode>
                <c:ptCount val="4"/>
                <c:pt idx="0">
                  <c:v>-22</c:v>
                </c:pt>
                <c:pt idx="1">
                  <c:v>8</c:v>
                </c:pt>
                <c:pt idx="2">
                  <c:v>44</c:v>
                </c:pt>
                <c:pt idx="3">
                  <c:v>60</c:v>
                </c:pt>
              </c:numCache>
            </c:numRef>
          </c:xVal>
          <c:yVal>
            <c:numRef>
              <c:f>'goal programming'!$Z$23:$Z$26</c:f>
              <c:numCache>
                <c:formatCode>General</c:formatCode>
                <c:ptCount val="4"/>
                <c:pt idx="0">
                  <c:v>60</c:v>
                </c:pt>
                <c:pt idx="1">
                  <c:v>48</c:v>
                </c:pt>
                <c:pt idx="2">
                  <c:v>8</c:v>
                </c:pt>
                <c:pt idx="3">
                  <c:v>-24</c:v>
                </c:pt>
              </c:numCache>
            </c:numRef>
          </c:yVal>
          <c:smooth val="0"/>
        </c:ser>
        <c:ser>
          <c:idx val="0"/>
          <c:order val="1"/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dPt>
            <c:idx val="2"/>
            <c:marker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  <c:spPr>
              <a:ln>
                <a:solidFill>
                  <a:srgbClr val="0070C0"/>
                </a:solidFill>
              </a:ln>
            </c:spPr>
          </c:dPt>
          <c:dPt>
            <c:idx val="3"/>
            <c:marker>
              <c:spPr>
                <a:solidFill>
                  <a:srgbClr val="FFFF00"/>
                </a:solidFill>
                <a:ln w="22225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5"/>
            <c:marker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xVal>
            <c:numRef>
              <c:f>'goal programming'!$Y$21:$Y$27</c:f>
              <c:numCache>
                <c:formatCode>General</c:formatCode>
                <c:ptCount val="7"/>
                <c:pt idx="0">
                  <c:v>0</c:v>
                </c:pt>
                <c:pt idx="1">
                  <c:v>-24</c:v>
                </c:pt>
                <c:pt idx="2">
                  <c:v>-22</c:v>
                </c:pt>
                <c:pt idx="3">
                  <c:v>8</c:v>
                </c:pt>
                <c:pt idx="4">
                  <c:v>44</c:v>
                </c:pt>
                <c:pt idx="5">
                  <c:v>60</c:v>
                </c:pt>
                <c:pt idx="6">
                  <c:v>0</c:v>
                </c:pt>
              </c:numCache>
            </c:numRef>
          </c:xVal>
          <c:yVal>
            <c:numRef>
              <c:f>'goal programming'!$Z$21:$Z$27</c:f>
              <c:numCache>
                <c:formatCode>General</c:formatCode>
                <c:ptCount val="7"/>
                <c:pt idx="0">
                  <c:v>0</c:v>
                </c:pt>
                <c:pt idx="1">
                  <c:v>48</c:v>
                </c:pt>
                <c:pt idx="2">
                  <c:v>60</c:v>
                </c:pt>
                <c:pt idx="3">
                  <c:v>48</c:v>
                </c:pt>
                <c:pt idx="4">
                  <c:v>8</c:v>
                </c:pt>
                <c:pt idx="5">
                  <c:v>-24</c:v>
                </c:pt>
                <c:pt idx="6">
                  <c:v>0</c:v>
                </c:pt>
              </c:numCache>
            </c:numRef>
          </c:yVal>
          <c:smooth val="0"/>
        </c:ser>
        <c:ser>
          <c:idx val="4"/>
          <c:order val="2"/>
          <c:spPr>
            <a:ln>
              <a:noFill/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'goal programming'!$AA$8</c:f>
              <c:numCache>
                <c:formatCode>General</c:formatCode>
                <c:ptCount val="1"/>
                <c:pt idx="0">
                  <c:v>25.303866963495832</c:v>
                </c:pt>
              </c:numCache>
            </c:numRef>
          </c:xVal>
          <c:yVal>
            <c:numRef>
              <c:f>'goal programming'!$AC$8</c:f>
              <c:numCache>
                <c:formatCode>General</c:formatCode>
                <c:ptCount val="1"/>
                <c:pt idx="0">
                  <c:v>28.773480479293877</c:v>
                </c:pt>
              </c:numCache>
            </c:numRef>
          </c:yVal>
          <c:smooth val="0"/>
        </c:ser>
        <c:ser>
          <c:idx val="2"/>
          <c:order val="3"/>
          <c:spPr>
            <a:ln>
              <a:noFill/>
            </a:ln>
          </c:spPr>
          <c:marker>
            <c:symbol val="circle"/>
            <c:size val="1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'goal programming'!$AA$9</c:f>
              <c:numCache>
                <c:formatCode>General</c:formatCode>
                <c:ptCount val="1"/>
                <c:pt idx="0">
                  <c:v>60</c:v>
                </c:pt>
              </c:numCache>
            </c:numRef>
          </c:xVal>
          <c:yVal>
            <c:numRef>
              <c:f>'goal programming'!$AC$9</c:f>
              <c:numCache>
                <c:formatCode>General</c:formatCode>
                <c:ptCount val="1"/>
                <c:pt idx="0">
                  <c:v>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68224"/>
        <c:axId val="102491264"/>
      </c:scatterChart>
      <c:valAx>
        <c:axId val="102468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Z1</a:t>
                </a:r>
              </a:p>
            </c:rich>
          </c:tx>
          <c:layout>
            <c:manualLayout>
              <c:xMode val="edge"/>
              <c:yMode val="edge"/>
              <c:x val="0.91230274914819187"/>
              <c:y val="0.523507299626670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2491264"/>
        <c:crosses val="autoZero"/>
        <c:crossBetween val="midCat"/>
      </c:valAx>
      <c:valAx>
        <c:axId val="1024912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Z2</a:t>
                </a:r>
              </a:p>
            </c:rich>
          </c:tx>
          <c:layout>
            <c:manualLayout>
              <c:xMode val="edge"/>
              <c:yMode val="edge"/>
              <c:x val="0.28749701028088687"/>
              <c:y val="4.376839361082445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2468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609598</xdr:colOff>
      <xdr:row>1</xdr:row>
      <xdr:rowOff>57149</xdr:rowOff>
    </xdr:from>
    <xdr:to>
      <xdr:col>16</xdr:col>
      <xdr:colOff>588065</xdr:colOff>
      <xdr:row>19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455544</xdr:colOff>
      <xdr:row>0</xdr:row>
      <xdr:rowOff>116993</xdr:rowOff>
    </xdr:from>
    <xdr:to>
      <xdr:col>39</xdr:col>
      <xdr:colOff>523875</xdr:colOff>
      <xdr:row>19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591109</xdr:colOff>
      <xdr:row>0</xdr:row>
      <xdr:rowOff>140633</xdr:rowOff>
    </xdr:from>
    <xdr:to>
      <xdr:col>50</xdr:col>
      <xdr:colOff>3923</xdr:colOff>
      <xdr:row>20</xdr:row>
      <xdr:rowOff>6162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504825</xdr:colOff>
          <xdr:row>19</xdr:row>
          <xdr:rowOff>57150</xdr:rowOff>
        </xdr:from>
        <xdr:to>
          <xdr:col>28</xdr:col>
          <xdr:colOff>457200</xdr:colOff>
          <xdr:row>22</xdr:row>
          <xdr:rowOff>57150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solver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609598</xdr:colOff>
      <xdr:row>1</xdr:row>
      <xdr:rowOff>57149</xdr:rowOff>
    </xdr:from>
    <xdr:to>
      <xdr:col>16</xdr:col>
      <xdr:colOff>588065</xdr:colOff>
      <xdr:row>19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455544</xdr:colOff>
      <xdr:row>0</xdr:row>
      <xdr:rowOff>116993</xdr:rowOff>
    </xdr:from>
    <xdr:to>
      <xdr:col>39</xdr:col>
      <xdr:colOff>523875</xdr:colOff>
      <xdr:row>19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591109</xdr:colOff>
      <xdr:row>0</xdr:row>
      <xdr:rowOff>140633</xdr:rowOff>
    </xdr:from>
    <xdr:to>
      <xdr:col>50</xdr:col>
      <xdr:colOff>3923</xdr:colOff>
      <xdr:row>20</xdr:row>
      <xdr:rowOff>6162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504825</xdr:colOff>
          <xdr:row>23</xdr:row>
          <xdr:rowOff>142875</xdr:rowOff>
        </xdr:from>
        <xdr:to>
          <xdr:col>29</xdr:col>
          <xdr:colOff>419100</xdr:colOff>
          <xdr:row>27</xdr:row>
          <xdr:rowOff>57150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solver</a:t>
              </a:r>
            </a:p>
          </xdr:txBody>
        </xdr:sp>
        <xdr:clientData fPrintsWithSheet="0"/>
      </xdr:twoCellAnchor>
    </mc:Choice>
    <mc:Fallback/>
  </mc:AlternateContent>
  <xdr:twoCellAnchor>
    <xdr:from>
      <xdr:col>37</xdr:col>
      <xdr:colOff>504264</xdr:colOff>
      <xdr:row>22</xdr:row>
      <xdr:rowOff>11206</xdr:rowOff>
    </xdr:from>
    <xdr:to>
      <xdr:col>46</xdr:col>
      <xdr:colOff>336176</xdr:colOff>
      <xdr:row>40</xdr:row>
      <xdr:rowOff>112058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609598</xdr:colOff>
      <xdr:row>1</xdr:row>
      <xdr:rowOff>57149</xdr:rowOff>
    </xdr:from>
    <xdr:to>
      <xdr:col>16</xdr:col>
      <xdr:colOff>588065</xdr:colOff>
      <xdr:row>19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221316</xdr:colOff>
      <xdr:row>0</xdr:row>
      <xdr:rowOff>174250</xdr:rowOff>
    </xdr:from>
    <xdr:to>
      <xdr:col>41</xdr:col>
      <xdr:colOff>112058</xdr:colOff>
      <xdr:row>20</xdr:row>
      <xdr:rowOff>156881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Z@" TargetMode="Externa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@" TargetMode="External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Z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C4:AV425"/>
  <sheetViews>
    <sheetView topLeftCell="V1" zoomScale="85" zoomScaleNormal="85" workbookViewId="0">
      <selection activeCell="Y30" sqref="Y30"/>
    </sheetView>
  </sheetViews>
  <sheetFormatPr defaultRowHeight="15" x14ac:dyDescent="0.25"/>
  <cols>
    <col min="39" max="39" width="11.28515625" style="19" customWidth="1"/>
    <col min="40" max="40" width="9.140625" style="19"/>
    <col min="44" max="44" width="9.140625" style="19"/>
    <col min="45" max="45" width="10.5703125" style="19" customWidth="1"/>
    <col min="46" max="46" width="10.7109375" style="19" customWidth="1"/>
    <col min="47" max="47" width="9.140625" style="19"/>
    <col min="49" max="49" width="10.85546875" bestFit="1" customWidth="1"/>
  </cols>
  <sheetData>
    <row r="4" spans="3:29" x14ac:dyDescent="0.25">
      <c r="W4" t="s">
        <v>0</v>
      </c>
      <c r="X4" t="s">
        <v>1</v>
      </c>
      <c r="Z4" t="s">
        <v>4</v>
      </c>
      <c r="AA4">
        <f>W5*AA8+X5*AC8</f>
        <v>278</v>
      </c>
    </row>
    <row r="5" spans="3:29" x14ac:dyDescent="0.25">
      <c r="D5" s="2" t="s">
        <v>7</v>
      </c>
      <c r="E5" s="2" t="s">
        <v>8</v>
      </c>
      <c r="F5" s="2" t="s">
        <v>9</v>
      </c>
      <c r="G5" s="2" t="s">
        <v>10</v>
      </c>
      <c r="W5">
        <v>1</v>
      </c>
      <c r="X5">
        <v>5</v>
      </c>
    </row>
    <row r="6" spans="3:29" x14ac:dyDescent="0.25">
      <c r="C6" t="s">
        <v>2</v>
      </c>
      <c r="D6" t="s">
        <v>3</v>
      </c>
      <c r="E6" t="s">
        <v>3</v>
      </c>
      <c r="F6" t="s">
        <v>3</v>
      </c>
      <c r="G6" t="s">
        <v>3</v>
      </c>
    </row>
    <row r="7" spans="3:29" x14ac:dyDescent="0.25">
      <c r="C7">
        <v>0</v>
      </c>
      <c r="D7">
        <f>6+C7</f>
        <v>6</v>
      </c>
      <c r="E7">
        <f>16-C7</f>
        <v>16</v>
      </c>
      <c r="F7">
        <v>0</v>
      </c>
      <c r="G7">
        <v>8</v>
      </c>
    </row>
    <row r="8" spans="3:29" x14ac:dyDescent="0.25">
      <c r="C8">
        <f>C7+2</f>
        <v>2</v>
      </c>
      <c r="D8">
        <f t="shared" ref="D8:D15" si="0">6+C8</f>
        <v>8</v>
      </c>
      <c r="E8">
        <f t="shared" ref="E8:E15" si="1">16-C8</f>
        <v>14</v>
      </c>
      <c r="G8">
        <v>8</v>
      </c>
      <c r="Z8" t="s">
        <v>5</v>
      </c>
      <c r="AA8">
        <f>5*X9-4*X10</f>
        <v>-22</v>
      </c>
      <c r="AB8" t="s">
        <v>6</v>
      </c>
      <c r="AC8">
        <f>-2*X9+8*X10</f>
        <v>60</v>
      </c>
    </row>
    <row r="9" spans="3:29" x14ac:dyDescent="0.25">
      <c r="C9">
        <f t="shared" ref="C9:C15" si="2">C8+2</f>
        <v>4</v>
      </c>
      <c r="D9">
        <f t="shared" si="0"/>
        <v>10</v>
      </c>
      <c r="E9">
        <f t="shared" si="1"/>
        <v>12</v>
      </c>
      <c r="G9">
        <v>8</v>
      </c>
      <c r="W9" t="s">
        <v>2</v>
      </c>
      <c r="X9">
        <v>2</v>
      </c>
    </row>
    <row r="10" spans="3:29" x14ac:dyDescent="0.25">
      <c r="C10">
        <f t="shared" si="2"/>
        <v>6</v>
      </c>
      <c r="D10">
        <f t="shared" si="0"/>
        <v>12</v>
      </c>
      <c r="E10">
        <f t="shared" si="1"/>
        <v>10</v>
      </c>
      <c r="G10">
        <v>8</v>
      </c>
      <c r="W10" t="s">
        <v>3</v>
      </c>
      <c r="X10" s="3">
        <v>8</v>
      </c>
    </row>
    <row r="11" spans="3:29" x14ac:dyDescent="0.25">
      <c r="C11">
        <f t="shared" si="2"/>
        <v>8</v>
      </c>
      <c r="D11">
        <f t="shared" si="0"/>
        <v>14</v>
      </c>
      <c r="E11">
        <f t="shared" si="1"/>
        <v>8</v>
      </c>
      <c r="G11">
        <v>8</v>
      </c>
    </row>
    <row r="12" spans="3:29" x14ac:dyDescent="0.25">
      <c r="C12">
        <f t="shared" si="2"/>
        <v>10</v>
      </c>
      <c r="D12">
        <f t="shared" si="0"/>
        <v>16</v>
      </c>
      <c r="E12">
        <f t="shared" si="1"/>
        <v>6</v>
      </c>
      <c r="G12">
        <v>8</v>
      </c>
    </row>
    <row r="13" spans="3:29" x14ac:dyDescent="0.25">
      <c r="C13">
        <f t="shared" si="2"/>
        <v>12</v>
      </c>
      <c r="D13">
        <f t="shared" si="0"/>
        <v>18</v>
      </c>
      <c r="E13">
        <f t="shared" si="1"/>
        <v>4</v>
      </c>
      <c r="G13">
        <v>8</v>
      </c>
      <c r="W13" t="s">
        <v>7</v>
      </c>
      <c r="X13">
        <f>-X9+X10</f>
        <v>6</v>
      </c>
      <c r="Y13" s="1" t="s">
        <v>11</v>
      </c>
      <c r="Z13">
        <v>6</v>
      </c>
    </row>
    <row r="14" spans="3:29" x14ac:dyDescent="0.25">
      <c r="C14">
        <f t="shared" si="2"/>
        <v>14</v>
      </c>
      <c r="D14">
        <f t="shared" si="0"/>
        <v>20</v>
      </c>
      <c r="E14">
        <f t="shared" si="1"/>
        <v>2</v>
      </c>
      <c r="G14">
        <v>8</v>
      </c>
      <c r="W14" t="s">
        <v>8</v>
      </c>
      <c r="X14">
        <f>X9+X10</f>
        <v>10</v>
      </c>
      <c r="Y14" s="1" t="s">
        <v>11</v>
      </c>
      <c r="Z14">
        <v>16</v>
      </c>
    </row>
    <row r="15" spans="3:29" x14ac:dyDescent="0.25">
      <c r="C15">
        <f t="shared" si="2"/>
        <v>16</v>
      </c>
      <c r="D15">
        <f t="shared" si="0"/>
        <v>22</v>
      </c>
      <c r="E15">
        <f t="shared" si="1"/>
        <v>0</v>
      </c>
      <c r="F15">
        <v>16</v>
      </c>
      <c r="G15">
        <v>8</v>
      </c>
      <c r="W15" t="s">
        <v>9</v>
      </c>
      <c r="X15">
        <f>X9</f>
        <v>2</v>
      </c>
      <c r="Y15" s="1" t="s">
        <v>11</v>
      </c>
      <c r="Z15">
        <v>12</v>
      </c>
    </row>
    <row r="16" spans="3:29" x14ac:dyDescent="0.25">
      <c r="W16" t="s">
        <v>10</v>
      </c>
      <c r="X16">
        <f>X10</f>
        <v>8</v>
      </c>
      <c r="Y16" s="1" t="s">
        <v>11</v>
      </c>
      <c r="Z16">
        <v>8</v>
      </c>
    </row>
    <row r="18" spans="3:48" x14ac:dyDescent="0.25">
      <c r="C18" s="23" t="s">
        <v>12</v>
      </c>
      <c r="D18" s="24"/>
    </row>
    <row r="19" spans="3:48" x14ac:dyDescent="0.25">
      <c r="C19" s="19" t="s">
        <v>2</v>
      </c>
      <c r="D19" s="19" t="s">
        <v>3</v>
      </c>
      <c r="W19" s="23" t="s">
        <v>12</v>
      </c>
      <c r="X19" s="24"/>
    </row>
    <row r="20" spans="3:48" x14ac:dyDescent="0.25">
      <c r="C20" s="19">
        <v>0</v>
      </c>
      <c r="D20" s="19">
        <v>0</v>
      </c>
      <c r="W20" s="19" t="s">
        <v>2</v>
      </c>
      <c r="X20" s="19" t="s">
        <v>3</v>
      </c>
      <c r="Y20" s="19" t="s">
        <v>5</v>
      </c>
      <c r="Z20" s="5" t="s">
        <v>6</v>
      </c>
    </row>
    <row r="21" spans="3:48" x14ac:dyDescent="0.25">
      <c r="C21" s="19">
        <v>0</v>
      </c>
      <c r="D21" s="19">
        <v>6</v>
      </c>
      <c r="W21" s="19">
        <v>0</v>
      </c>
      <c r="X21" s="19">
        <v>0</v>
      </c>
      <c r="Y21" s="19">
        <f>5*W21-4*X21</f>
        <v>0</v>
      </c>
      <c r="Z21" s="19">
        <f>-2*W21+8*X21</f>
        <v>0</v>
      </c>
    </row>
    <row r="22" spans="3:48" x14ac:dyDescent="0.25">
      <c r="C22" s="19">
        <v>2</v>
      </c>
      <c r="D22" s="19">
        <v>8</v>
      </c>
      <c r="W22" s="19">
        <v>0</v>
      </c>
      <c r="X22" s="19">
        <v>6</v>
      </c>
      <c r="Y22" s="19">
        <f t="shared" ref="Y22:Y26" si="3">5*W22-4*X22</f>
        <v>-24</v>
      </c>
      <c r="Z22" s="19">
        <f t="shared" ref="Z22:Z26" si="4">-2*W22+8*X22</f>
        <v>48</v>
      </c>
    </row>
    <row r="23" spans="3:48" x14ac:dyDescent="0.25">
      <c r="C23" s="19">
        <v>8</v>
      </c>
      <c r="D23" s="19">
        <v>8</v>
      </c>
      <c r="W23" s="6">
        <v>2</v>
      </c>
      <c r="X23" s="6">
        <v>8</v>
      </c>
      <c r="Y23" s="6">
        <f t="shared" si="3"/>
        <v>-22</v>
      </c>
      <c r="Z23" s="6">
        <f t="shared" si="4"/>
        <v>60</v>
      </c>
    </row>
    <row r="24" spans="3:48" x14ac:dyDescent="0.25">
      <c r="C24" s="19">
        <v>12</v>
      </c>
      <c r="D24" s="19">
        <v>4</v>
      </c>
      <c r="W24" s="6">
        <v>8</v>
      </c>
      <c r="X24" s="6">
        <v>8</v>
      </c>
      <c r="Y24" s="6">
        <f t="shared" si="3"/>
        <v>8</v>
      </c>
      <c r="Z24" s="6">
        <f t="shared" si="4"/>
        <v>48</v>
      </c>
      <c r="AO24" s="19" t="s">
        <v>13</v>
      </c>
      <c r="AR24"/>
    </row>
    <row r="25" spans="3:48" x14ac:dyDescent="0.25">
      <c r="C25" s="19">
        <v>12</v>
      </c>
      <c r="D25" s="19">
        <v>0</v>
      </c>
      <c r="W25" s="6">
        <v>12</v>
      </c>
      <c r="X25" s="6">
        <v>4</v>
      </c>
      <c r="Y25" s="6">
        <f t="shared" si="3"/>
        <v>44</v>
      </c>
      <c r="Z25" s="6">
        <f t="shared" si="4"/>
        <v>8</v>
      </c>
      <c r="AE25" s="19" t="s">
        <v>0</v>
      </c>
      <c r="AF25" s="19" t="s">
        <v>1</v>
      </c>
      <c r="AG25" s="19" t="s">
        <v>2</v>
      </c>
      <c r="AH25" s="19" t="s">
        <v>3</v>
      </c>
      <c r="AI25" s="19" t="s">
        <v>5</v>
      </c>
      <c r="AJ25" s="19" t="s">
        <v>6</v>
      </c>
      <c r="AK25" s="19" t="s">
        <v>4</v>
      </c>
      <c r="AM25" s="18" t="s">
        <v>14</v>
      </c>
      <c r="AN25" s="7" t="s">
        <v>2</v>
      </c>
      <c r="AO25" s="7" t="s">
        <v>3</v>
      </c>
      <c r="AP25" s="7" t="s">
        <v>5</v>
      </c>
      <c r="AQ25" s="7" t="s">
        <v>6</v>
      </c>
      <c r="AR25" s="8" t="s">
        <v>15</v>
      </c>
      <c r="AT25" s="19" t="s">
        <v>14</v>
      </c>
      <c r="AU25" s="19" t="s">
        <v>2</v>
      </c>
      <c r="AV25" s="19" t="s">
        <v>3</v>
      </c>
    </row>
    <row r="26" spans="3:48" x14ac:dyDescent="0.25">
      <c r="W26" s="6">
        <v>12</v>
      </c>
      <c r="X26" s="6">
        <v>0</v>
      </c>
      <c r="Y26" s="6">
        <f t="shared" si="3"/>
        <v>60</v>
      </c>
      <c r="Z26" s="6">
        <f t="shared" si="4"/>
        <v>-24</v>
      </c>
      <c r="AE26" s="19">
        <v>1</v>
      </c>
      <c r="AF26" s="19">
        <v>0.05</v>
      </c>
      <c r="AG26" s="19">
        <v>12</v>
      </c>
      <c r="AH26" s="19">
        <v>0</v>
      </c>
      <c r="AI26" s="19">
        <f>5*AG26-4*AH26</f>
        <v>60</v>
      </c>
      <c r="AJ26" s="19">
        <f>-2*AG26+8*AH26</f>
        <v>-24</v>
      </c>
      <c r="AK26" s="19">
        <f>AE26*AI26+AF26*AJ26</f>
        <v>58.8</v>
      </c>
      <c r="AM26" s="18" t="s">
        <v>16</v>
      </c>
      <c r="AN26" s="7">
        <v>12</v>
      </c>
      <c r="AO26" s="7">
        <v>0</v>
      </c>
      <c r="AP26" s="7">
        <f>5*AN26-4*AO26</f>
        <v>60</v>
      </c>
      <c r="AQ26" s="7">
        <f>-2*AN26+8*AO26</f>
        <v>-24</v>
      </c>
      <c r="AR26" s="7">
        <f>-(AP27-AP26)/(AQ27-AQ26)</f>
        <v>0.5</v>
      </c>
      <c r="AT26" s="19" t="s">
        <v>16</v>
      </c>
      <c r="AU26" s="19">
        <v>12</v>
      </c>
      <c r="AV26" s="19">
        <v>0</v>
      </c>
    </row>
    <row r="27" spans="3:48" x14ac:dyDescent="0.25">
      <c r="W27" s="1"/>
      <c r="X27" s="1"/>
      <c r="Y27" s="1">
        <f>5*W27-4*X27</f>
        <v>0</v>
      </c>
      <c r="Z27" s="1">
        <f>-2*W27+8*X27</f>
        <v>0</v>
      </c>
      <c r="AE27" s="19">
        <v>1</v>
      </c>
      <c r="AF27" s="19">
        <v>0.1</v>
      </c>
      <c r="AG27" s="19">
        <v>12</v>
      </c>
      <c r="AH27" s="19">
        <v>0</v>
      </c>
      <c r="AI27" s="19">
        <f t="shared" ref="AI27:AI90" si="5">5*AG27-4*AH27</f>
        <v>60</v>
      </c>
      <c r="AJ27" s="19">
        <f t="shared" ref="AJ27:AJ90" si="6">-2*AG27+8*AH27</f>
        <v>-24</v>
      </c>
      <c r="AK27" s="19">
        <f t="shared" ref="AK27:AK90" si="7">AE27*AI27+AF27*AJ27</f>
        <v>57.6</v>
      </c>
      <c r="AM27" s="18" t="s">
        <v>17</v>
      </c>
      <c r="AN27" s="7">
        <v>12</v>
      </c>
      <c r="AO27" s="7">
        <v>4</v>
      </c>
      <c r="AP27" s="7">
        <f t="shared" ref="AP27:AP29" si="8">5*AN27-4*AO27</f>
        <v>44</v>
      </c>
      <c r="AQ27" s="7">
        <f t="shared" ref="AQ27:AQ29" si="9">-2*AN27+8*AO27</f>
        <v>8</v>
      </c>
      <c r="AR27" s="7">
        <f t="shared" ref="AR27:AR28" si="10">-(AP28-AP27)/(AQ28-AQ27)</f>
        <v>0.9</v>
      </c>
      <c r="AT27" s="19" t="s">
        <v>17</v>
      </c>
      <c r="AU27" s="19">
        <v>12</v>
      </c>
      <c r="AV27" s="19">
        <v>4</v>
      </c>
    </row>
    <row r="28" spans="3:48" x14ac:dyDescent="0.25">
      <c r="AE28" s="19">
        <v>1</v>
      </c>
      <c r="AF28" s="19">
        <v>0.15</v>
      </c>
      <c r="AG28" s="19">
        <v>12</v>
      </c>
      <c r="AH28" s="19">
        <v>0</v>
      </c>
      <c r="AI28" s="19">
        <f t="shared" si="5"/>
        <v>60</v>
      </c>
      <c r="AJ28" s="19">
        <f t="shared" si="6"/>
        <v>-24</v>
      </c>
      <c r="AK28" s="19">
        <f t="shared" si="7"/>
        <v>56.4</v>
      </c>
      <c r="AM28" s="18" t="s">
        <v>18</v>
      </c>
      <c r="AN28" s="7">
        <v>8</v>
      </c>
      <c r="AO28" s="7">
        <v>8</v>
      </c>
      <c r="AP28" s="7">
        <f t="shared" si="8"/>
        <v>8</v>
      </c>
      <c r="AQ28" s="7">
        <f t="shared" si="9"/>
        <v>48</v>
      </c>
      <c r="AR28" s="7">
        <f t="shared" si="10"/>
        <v>2.5</v>
      </c>
      <c r="AT28" s="19" t="s">
        <v>18</v>
      </c>
      <c r="AU28" s="19">
        <v>4</v>
      </c>
      <c r="AV28" s="19">
        <v>12</v>
      </c>
    </row>
    <row r="29" spans="3:48" x14ac:dyDescent="0.25">
      <c r="AE29" s="19">
        <v>1</v>
      </c>
      <c r="AF29" s="19">
        <v>0.2</v>
      </c>
      <c r="AG29" s="19">
        <v>12</v>
      </c>
      <c r="AH29" s="19">
        <v>0</v>
      </c>
      <c r="AI29" s="19">
        <f t="shared" si="5"/>
        <v>60</v>
      </c>
      <c r="AJ29" s="19">
        <f t="shared" si="6"/>
        <v>-24</v>
      </c>
      <c r="AK29" s="19">
        <f t="shared" si="7"/>
        <v>55.2</v>
      </c>
      <c r="AM29" s="18" t="s">
        <v>19</v>
      </c>
      <c r="AN29" s="7">
        <v>2</v>
      </c>
      <c r="AO29" s="7">
        <v>8</v>
      </c>
      <c r="AP29" s="7">
        <f t="shared" si="8"/>
        <v>-22</v>
      </c>
      <c r="AQ29" s="7">
        <f t="shared" si="9"/>
        <v>60</v>
      </c>
      <c r="AR29" s="7"/>
      <c r="AT29" s="19" t="s">
        <v>19</v>
      </c>
      <c r="AU29" s="19">
        <v>2</v>
      </c>
      <c r="AV29" s="19">
        <v>8</v>
      </c>
    </row>
    <row r="30" spans="3:48" x14ac:dyDescent="0.25">
      <c r="AE30" s="19">
        <v>1</v>
      </c>
      <c r="AF30" s="19">
        <v>0.25</v>
      </c>
      <c r="AG30" s="19">
        <v>12</v>
      </c>
      <c r="AH30" s="19">
        <v>0</v>
      </c>
      <c r="AI30" s="19">
        <f t="shared" si="5"/>
        <v>60</v>
      </c>
      <c r="AJ30" s="19">
        <f t="shared" si="6"/>
        <v>-24</v>
      </c>
      <c r="AK30" s="19">
        <f t="shared" si="7"/>
        <v>54</v>
      </c>
      <c r="AM30"/>
      <c r="AN30"/>
    </row>
    <row r="31" spans="3:48" x14ac:dyDescent="0.25">
      <c r="AE31" s="19">
        <v>1</v>
      </c>
      <c r="AF31" s="19">
        <v>0.3</v>
      </c>
      <c r="AG31" s="19">
        <v>12</v>
      </c>
      <c r="AH31" s="19">
        <v>0</v>
      </c>
      <c r="AI31" s="19">
        <f t="shared" si="5"/>
        <v>60</v>
      </c>
      <c r="AJ31" s="19">
        <f t="shared" si="6"/>
        <v>-24</v>
      </c>
      <c r="AK31" s="19">
        <f t="shared" si="7"/>
        <v>52.8</v>
      </c>
      <c r="AM31"/>
      <c r="AN31"/>
    </row>
    <row r="32" spans="3:48" x14ac:dyDescent="0.25">
      <c r="AE32" s="19">
        <v>1</v>
      </c>
      <c r="AF32" s="19">
        <v>0.35</v>
      </c>
      <c r="AG32" s="19">
        <v>12</v>
      </c>
      <c r="AH32" s="19">
        <v>0</v>
      </c>
      <c r="AI32" s="19">
        <f t="shared" si="5"/>
        <v>60</v>
      </c>
      <c r="AJ32" s="19">
        <f t="shared" si="6"/>
        <v>-24</v>
      </c>
      <c r="AK32" s="19">
        <f t="shared" si="7"/>
        <v>51.6</v>
      </c>
      <c r="AM32"/>
      <c r="AN32"/>
    </row>
    <row r="33" spans="31:40" x14ac:dyDescent="0.25">
      <c r="AE33" s="19">
        <v>1</v>
      </c>
      <c r="AF33" s="19">
        <v>0.4</v>
      </c>
      <c r="AG33" s="19">
        <v>12</v>
      </c>
      <c r="AH33" s="19">
        <v>0</v>
      </c>
      <c r="AI33" s="19">
        <f t="shared" si="5"/>
        <v>60</v>
      </c>
      <c r="AJ33" s="19">
        <f t="shared" si="6"/>
        <v>-24</v>
      </c>
      <c r="AK33" s="19">
        <f t="shared" si="7"/>
        <v>50.4</v>
      </c>
      <c r="AM33"/>
      <c r="AN33"/>
    </row>
    <row r="34" spans="31:40" x14ac:dyDescent="0.25">
      <c r="AE34" s="19">
        <v>1</v>
      </c>
      <c r="AF34" s="19">
        <v>0.45</v>
      </c>
      <c r="AG34" s="19">
        <v>12</v>
      </c>
      <c r="AH34" s="19">
        <v>0</v>
      </c>
      <c r="AI34" s="19">
        <f t="shared" si="5"/>
        <v>60</v>
      </c>
      <c r="AJ34" s="19">
        <f t="shared" si="6"/>
        <v>-24</v>
      </c>
      <c r="AK34" s="19">
        <f t="shared" si="7"/>
        <v>49.2</v>
      </c>
      <c r="AM34"/>
      <c r="AN34"/>
    </row>
    <row r="35" spans="31:40" x14ac:dyDescent="0.25">
      <c r="AE35" s="19">
        <v>1</v>
      </c>
      <c r="AF35" s="19">
        <v>0.5</v>
      </c>
      <c r="AG35" s="19">
        <v>12</v>
      </c>
      <c r="AH35" s="19">
        <v>0</v>
      </c>
      <c r="AI35" s="19">
        <f t="shared" si="5"/>
        <v>60</v>
      </c>
      <c r="AJ35" s="19">
        <f t="shared" si="6"/>
        <v>-24</v>
      </c>
      <c r="AK35" s="19">
        <f t="shared" si="7"/>
        <v>48</v>
      </c>
      <c r="AM35"/>
      <c r="AN35"/>
    </row>
    <row r="36" spans="31:40" x14ac:dyDescent="0.25">
      <c r="AE36" s="19">
        <v>1</v>
      </c>
      <c r="AF36" s="19">
        <v>0.55000000000000004</v>
      </c>
      <c r="AG36" s="19">
        <v>12</v>
      </c>
      <c r="AH36" s="19">
        <v>4</v>
      </c>
      <c r="AI36" s="19">
        <f t="shared" si="5"/>
        <v>44</v>
      </c>
      <c r="AJ36" s="19">
        <f t="shared" si="6"/>
        <v>8</v>
      </c>
      <c r="AK36" s="19">
        <f t="shared" si="7"/>
        <v>48.4</v>
      </c>
      <c r="AM36"/>
      <c r="AN36"/>
    </row>
    <row r="37" spans="31:40" x14ac:dyDescent="0.25">
      <c r="AE37" s="19">
        <v>1</v>
      </c>
      <c r="AF37" s="19">
        <v>0.6</v>
      </c>
      <c r="AG37" s="19">
        <v>12</v>
      </c>
      <c r="AH37" s="19">
        <v>4</v>
      </c>
      <c r="AI37" s="19">
        <f t="shared" si="5"/>
        <v>44</v>
      </c>
      <c r="AJ37" s="19">
        <f t="shared" si="6"/>
        <v>8</v>
      </c>
      <c r="AK37" s="19">
        <f t="shared" si="7"/>
        <v>48.8</v>
      </c>
      <c r="AM37"/>
      <c r="AN37"/>
    </row>
    <row r="38" spans="31:40" x14ac:dyDescent="0.25">
      <c r="AE38" s="19">
        <v>1</v>
      </c>
      <c r="AF38" s="19">
        <v>0.65</v>
      </c>
      <c r="AG38" s="19">
        <v>12</v>
      </c>
      <c r="AH38" s="19">
        <v>4</v>
      </c>
      <c r="AI38" s="19">
        <f t="shared" si="5"/>
        <v>44</v>
      </c>
      <c r="AJ38" s="19">
        <f t="shared" si="6"/>
        <v>8</v>
      </c>
      <c r="AK38" s="19">
        <f t="shared" si="7"/>
        <v>49.2</v>
      </c>
      <c r="AM38"/>
      <c r="AN38"/>
    </row>
    <row r="39" spans="31:40" x14ac:dyDescent="0.25">
      <c r="AE39" s="19">
        <v>1</v>
      </c>
      <c r="AF39" s="19">
        <v>0.7</v>
      </c>
      <c r="AG39" s="19">
        <v>12</v>
      </c>
      <c r="AH39" s="19">
        <v>4</v>
      </c>
      <c r="AI39" s="19">
        <f t="shared" si="5"/>
        <v>44</v>
      </c>
      <c r="AJ39" s="19">
        <f t="shared" si="6"/>
        <v>8</v>
      </c>
      <c r="AK39" s="19">
        <f t="shared" si="7"/>
        <v>49.6</v>
      </c>
      <c r="AM39"/>
      <c r="AN39"/>
    </row>
    <row r="40" spans="31:40" x14ac:dyDescent="0.25">
      <c r="AE40" s="19">
        <v>1</v>
      </c>
      <c r="AF40" s="19">
        <v>0.75</v>
      </c>
      <c r="AG40" s="19">
        <v>12</v>
      </c>
      <c r="AH40" s="19">
        <v>4</v>
      </c>
      <c r="AI40" s="19">
        <f t="shared" si="5"/>
        <v>44</v>
      </c>
      <c r="AJ40" s="19">
        <f t="shared" si="6"/>
        <v>8</v>
      </c>
      <c r="AK40" s="19">
        <f t="shared" si="7"/>
        <v>50</v>
      </c>
      <c r="AM40"/>
      <c r="AN40"/>
    </row>
    <row r="41" spans="31:40" x14ac:dyDescent="0.25">
      <c r="AE41" s="19">
        <v>1</v>
      </c>
      <c r="AF41" s="19">
        <v>0.8</v>
      </c>
      <c r="AG41" s="19">
        <v>12</v>
      </c>
      <c r="AH41" s="19">
        <v>4</v>
      </c>
      <c r="AI41" s="19">
        <f t="shared" si="5"/>
        <v>44</v>
      </c>
      <c r="AJ41" s="19">
        <f t="shared" si="6"/>
        <v>8</v>
      </c>
      <c r="AK41" s="19">
        <f t="shared" si="7"/>
        <v>50.4</v>
      </c>
      <c r="AM41"/>
      <c r="AN41"/>
    </row>
    <row r="42" spans="31:40" x14ac:dyDescent="0.25">
      <c r="AE42" s="19">
        <v>1</v>
      </c>
      <c r="AF42" s="19">
        <v>0.85</v>
      </c>
      <c r="AG42" s="19">
        <v>12</v>
      </c>
      <c r="AH42" s="19">
        <v>4</v>
      </c>
      <c r="AI42" s="19">
        <f t="shared" si="5"/>
        <v>44</v>
      </c>
      <c r="AJ42" s="19">
        <f t="shared" si="6"/>
        <v>8</v>
      </c>
      <c r="AK42" s="19">
        <f t="shared" si="7"/>
        <v>50.8</v>
      </c>
      <c r="AM42"/>
      <c r="AN42"/>
    </row>
    <row r="43" spans="31:40" x14ac:dyDescent="0.25">
      <c r="AE43" s="19">
        <v>1</v>
      </c>
      <c r="AF43" s="19">
        <v>0.9</v>
      </c>
      <c r="AG43" s="19">
        <v>12</v>
      </c>
      <c r="AH43" s="19">
        <v>4</v>
      </c>
      <c r="AI43" s="19">
        <f t="shared" si="5"/>
        <v>44</v>
      </c>
      <c r="AJ43" s="19">
        <f t="shared" si="6"/>
        <v>8</v>
      </c>
      <c r="AK43" s="19">
        <f t="shared" si="7"/>
        <v>51.2</v>
      </c>
      <c r="AM43"/>
      <c r="AN43"/>
    </row>
    <row r="44" spans="31:40" x14ac:dyDescent="0.25">
      <c r="AE44" s="19">
        <v>1</v>
      </c>
      <c r="AF44" s="19">
        <v>0.95</v>
      </c>
      <c r="AG44" s="19">
        <v>8</v>
      </c>
      <c r="AH44" s="19">
        <v>8</v>
      </c>
      <c r="AI44" s="19">
        <f t="shared" si="5"/>
        <v>8</v>
      </c>
      <c r="AJ44" s="19">
        <f t="shared" si="6"/>
        <v>48</v>
      </c>
      <c r="AK44" s="19">
        <f t="shared" si="7"/>
        <v>53.599999999999994</v>
      </c>
      <c r="AM44"/>
      <c r="AN44"/>
    </row>
    <row r="45" spans="31:40" x14ac:dyDescent="0.25">
      <c r="AE45" s="19">
        <v>1</v>
      </c>
      <c r="AF45" s="19">
        <v>1</v>
      </c>
      <c r="AG45" s="19">
        <v>8</v>
      </c>
      <c r="AH45" s="19">
        <v>8</v>
      </c>
      <c r="AI45" s="19">
        <f t="shared" si="5"/>
        <v>8</v>
      </c>
      <c r="AJ45" s="19">
        <f t="shared" si="6"/>
        <v>48</v>
      </c>
      <c r="AK45" s="19">
        <f t="shared" si="7"/>
        <v>56</v>
      </c>
      <c r="AM45"/>
      <c r="AN45"/>
    </row>
    <row r="46" spans="31:40" x14ac:dyDescent="0.25">
      <c r="AE46" s="19">
        <v>1</v>
      </c>
      <c r="AF46" s="19">
        <v>1.05</v>
      </c>
      <c r="AG46" s="19">
        <v>8</v>
      </c>
      <c r="AH46" s="19">
        <v>8</v>
      </c>
      <c r="AI46" s="19">
        <f t="shared" si="5"/>
        <v>8</v>
      </c>
      <c r="AJ46" s="19">
        <f t="shared" si="6"/>
        <v>48</v>
      </c>
      <c r="AK46" s="19">
        <f t="shared" si="7"/>
        <v>58.400000000000006</v>
      </c>
      <c r="AM46"/>
      <c r="AN46"/>
    </row>
    <row r="47" spans="31:40" x14ac:dyDescent="0.25">
      <c r="AE47" s="19">
        <v>1</v>
      </c>
      <c r="AF47" s="19">
        <v>1.1000000000000001</v>
      </c>
      <c r="AG47" s="19">
        <v>8</v>
      </c>
      <c r="AH47" s="19">
        <v>8</v>
      </c>
      <c r="AI47" s="19">
        <f t="shared" si="5"/>
        <v>8</v>
      </c>
      <c r="AJ47" s="19">
        <f t="shared" si="6"/>
        <v>48</v>
      </c>
      <c r="AK47" s="19">
        <f t="shared" si="7"/>
        <v>60.800000000000004</v>
      </c>
      <c r="AM47"/>
      <c r="AN47"/>
    </row>
    <row r="48" spans="31:40" x14ac:dyDescent="0.25">
      <c r="AE48" s="19">
        <v>1</v>
      </c>
      <c r="AF48" s="19">
        <v>1.1499999999999999</v>
      </c>
      <c r="AG48" s="19">
        <v>8</v>
      </c>
      <c r="AH48" s="19">
        <v>8</v>
      </c>
      <c r="AI48" s="19">
        <f t="shared" si="5"/>
        <v>8</v>
      </c>
      <c r="AJ48" s="19">
        <f t="shared" si="6"/>
        <v>48</v>
      </c>
      <c r="AK48" s="19">
        <f t="shared" si="7"/>
        <v>63.199999999999996</v>
      </c>
      <c r="AM48"/>
      <c r="AN48"/>
    </row>
    <row r="49" spans="31:40" x14ac:dyDescent="0.25">
      <c r="AE49" s="19">
        <v>1</v>
      </c>
      <c r="AF49" s="19">
        <v>1.2</v>
      </c>
      <c r="AG49" s="19">
        <v>8</v>
      </c>
      <c r="AH49" s="19">
        <v>8</v>
      </c>
      <c r="AI49" s="19">
        <f t="shared" si="5"/>
        <v>8</v>
      </c>
      <c r="AJ49" s="19">
        <f t="shared" si="6"/>
        <v>48</v>
      </c>
      <c r="AK49" s="19">
        <f t="shared" si="7"/>
        <v>65.599999999999994</v>
      </c>
      <c r="AM49"/>
      <c r="AN49"/>
    </row>
    <row r="50" spans="31:40" x14ac:dyDescent="0.25">
      <c r="AE50" s="19">
        <v>1</v>
      </c>
      <c r="AF50" s="19">
        <v>1.25</v>
      </c>
      <c r="AG50" s="19">
        <v>8</v>
      </c>
      <c r="AH50" s="19">
        <v>8</v>
      </c>
      <c r="AI50" s="19">
        <f t="shared" si="5"/>
        <v>8</v>
      </c>
      <c r="AJ50" s="19">
        <f t="shared" si="6"/>
        <v>48</v>
      </c>
      <c r="AK50" s="19">
        <f t="shared" si="7"/>
        <v>68</v>
      </c>
      <c r="AM50"/>
      <c r="AN50"/>
    </row>
    <row r="51" spans="31:40" x14ac:dyDescent="0.25">
      <c r="AE51" s="19">
        <v>1</v>
      </c>
      <c r="AF51" s="19">
        <v>1.3</v>
      </c>
      <c r="AG51" s="19">
        <v>8</v>
      </c>
      <c r="AH51" s="19">
        <v>8</v>
      </c>
      <c r="AI51" s="19">
        <f t="shared" si="5"/>
        <v>8</v>
      </c>
      <c r="AJ51" s="19">
        <f t="shared" si="6"/>
        <v>48</v>
      </c>
      <c r="AK51" s="19">
        <f t="shared" si="7"/>
        <v>70.400000000000006</v>
      </c>
      <c r="AM51"/>
      <c r="AN51"/>
    </row>
    <row r="52" spans="31:40" x14ac:dyDescent="0.25">
      <c r="AE52" s="19">
        <v>1</v>
      </c>
      <c r="AF52" s="19">
        <v>1.35</v>
      </c>
      <c r="AG52" s="19">
        <v>8</v>
      </c>
      <c r="AH52" s="19">
        <v>8</v>
      </c>
      <c r="AI52" s="19">
        <f t="shared" si="5"/>
        <v>8</v>
      </c>
      <c r="AJ52" s="19">
        <f t="shared" si="6"/>
        <v>48</v>
      </c>
      <c r="AK52" s="19">
        <f t="shared" si="7"/>
        <v>72.800000000000011</v>
      </c>
      <c r="AM52"/>
      <c r="AN52"/>
    </row>
    <row r="53" spans="31:40" x14ac:dyDescent="0.25">
      <c r="AE53" s="19">
        <v>1</v>
      </c>
      <c r="AF53" s="19">
        <v>1.4</v>
      </c>
      <c r="AG53" s="19">
        <v>8</v>
      </c>
      <c r="AH53" s="19">
        <v>8</v>
      </c>
      <c r="AI53" s="19">
        <f t="shared" si="5"/>
        <v>8</v>
      </c>
      <c r="AJ53" s="19">
        <f t="shared" si="6"/>
        <v>48</v>
      </c>
      <c r="AK53" s="19">
        <f t="shared" si="7"/>
        <v>75.199999999999989</v>
      </c>
      <c r="AM53"/>
      <c r="AN53"/>
    </row>
    <row r="54" spans="31:40" x14ac:dyDescent="0.25">
      <c r="AE54" s="19">
        <v>1</v>
      </c>
      <c r="AF54" s="19">
        <v>1.45</v>
      </c>
      <c r="AG54" s="19">
        <v>8</v>
      </c>
      <c r="AH54" s="19">
        <v>8</v>
      </c>
      <c r="AI54" s="19">
        <f t="shared" si="5"/>
        <v>8</v>
      </c>
      <c r="AJ54" s="19">
        <f t="shared" si="6"/>
        <v>48</v>
      </c>
      <c r="AK54" s="19">
        <f t="shared" si="7"/>
        <v>77.599999999999994</v>
      </c>
      <c r="AM54"/>
      <c r="AN54"/>
    </row>
    <row r="55" spans="31:40" x14ac:dyDescent="0.25">
      <c r="AE55" s="19">
        <v>1</v>
      </c>
      <c r="AF55" s="19">
        <v>1.5</v>
      </c>
      <c r="AG55" s="19">
        <v>8</v>
      </c>
      <c r="AH55" s="19">
        <v>8</v>
      </c>
      <c r="AI55" s="19">
        <f t="shared" si="5"/>
        <v>8</v>
      </c>
      <c r="AJ55" s="19">
        <f t="shared" si="6"/>
        <v>48</v>
      </c>
      <c r="AK55" s="19">
        <f t="shared" si="7"/>
        <v>80</v>
      </c>
      <c r="AM55"/>
      <c r="AN55"/>
    </row>
    <row r="56" spans="31:40" x14ac:dyDescent="0.25">
      <c r="AE56" s="19">
        <v>1</v>
      </c>
      <c r="AF56" s="19">
        <v>1.55</v>
      </c>
      <c r="AG56" s="19">
        <v>8</v>
      </c>
      <c r="AH56" s="19">
        <v>8</v>
      </c>
      <c r="AI56" s="19">
        <f t="shared" si="5"/>
        <v>8</v>
      </c>
      <c r="AJ56" s="19">
        <f t="shared" si="6"/>
        <v>48</v>
      </c>
      <c r="AK56" s="19">
        <f t="shared" si="7"/>
        <v>82.4</v>
      </c>
      <c r="AM56"/>
      <c r="AN56"/>
    </row>
    <row r="57" spans="31:40" x14ac:dyDescent="0.25">
      <c r="AE57" s="19">
        <v>1</v>
      </c>
      <c r="AF57" s="19">
        <v>1.6</v>
      </c>
      <c r="AG57" s="19">
        <v>8</v>
      </c>
      <c r="AH57" s="19">
        <v>8</v>
      </c>
      <c r="AI57" s="19">
        <f t="shared" si="5"/>
        <v>8</v>
      </c>
      <c r="AJ57" s="19">
        <f t="shared" si="6"/>
        <v>48</v>
      </c>
      <c r="AK57" s="19">
        <f t="shared" si="7"/>
        <v>84.800000000000011</v>
      </c>
      <c r="AM57"/>
      <c r="AN57"/>
    </row>
    <row r="58" spans="31:40" x14ac:dyDescent="0.25">
      <c r="AE58" s="19">
        <v>1</v>
      </c>
      <c r="AF58" s="19">
        <v>1.65</v>
      </c>
      <c r="AG58" s="19">
        <v>8</v>
      </c>
      <c r="AH58" s="19">
        <v>8</v>
      </c>
      <c r="AI58" s="19">
        <f t="shared" si="5"/>
        <v>8</v>
      </c>
      <c r="AJ58" s="19">
        <f t="shared" si="6"/>
        <v>48</v>
      </c>
      <c r="AK58" s="19">
        <f t="shared" si="7"/>
        <v>87.199999999999989</v>
      </c>
      <c r="AM58"/>
      <c r="AN58"/>
    </row>
    <row r="59" spans="31:40" x14ac:dyDescent="0.25">
      <c r="AE59" s="19">
        <v>1</v>
      </c>
      <c r="AF59" s="19">
        <v>1.7</v>
      </c>
      <c r="AG59" s="19">
        <v>8</v>
      </c>
      <c r="AH59" s="19">
        <v>8</v>
      </c>
      <c r="AI59" s="19">
        <f t="shared" si="5"/>
        <v>8</v>
      </c>
      <c r="AJ59" s="19">
        <f t="shared" si="6"/>
        <v>48</v>
      </c>
      <c r="AK59" s="19">
        <f t="shared" si="7"/>
        <v>89.6</v>
      </c>
      <c r="AM59"/>
      <c r="AN59"/>
    </row>
    <row r="60" spans="31:40" x14ac:dyDescent="0.25">
      <c r="AE60" s="19">
        <v>1</v>
      </c>
      <c r="AF60" s="19">
        <v>1.75</v>
      </c>
      <c r="AG60" s="19">
        <v>8</v>
      </c>
      <c r="AH60" s="19">
        <v>8</v>
      </c>
      <c r="AI60" s="19">
        <f t="shared" si="5"/>
        <v>8</v>
      </c>
      <c r="AJ60" s="19">
        <f t="shared" si="6"/>
        <v>48</v>
      </c>
      <c r="AK60" s="19">
        <f t="shared" si="7"/>
        <v>92</v>
      </c>
      <c r="AM60"/>
      <c r="AN60"/>
    </row>
    <row r="61" spans="31:40" x14ac:dyDescent="0.25">
      <c r="AE61" s="19">
        <v>1</v>
      </c>
      <c r="AF61" s="19">
        <v>1.8</v>
      </c>
      <c r="AG61" s="19">
        <v>8</v>
      </c>
      <c r="AH61" s="19">
        <v>8</v>
      </c>
      <c r="AI61" s="19">
        <f t="shared" si="5"/>
        <v>8</v>
      </c>
      <c r="AJ61" s="19">
        <f t="shared" si="6"/>
        <v>48</v>
      </c>
      <c r="AK61" s="19">
        <f t="shared" si="7"/>
        <v>94.4</v>
      </c>
      <c r="AM61"/>
      <c r="AN61"/>
    </row>
    <row r="62" spans="31:40" x14ac:dyDescent="0.25">
      <c r="AE62" s="19">
        <v>1</v>
      </c>
      <c r="AF62" s="19">
        <v>1.85</v>
      </c>
      <c r="AG62" s="19">
        <v>8</v>
      </c>
      <c r="AH62" s="19">
        <v>8</v>
      </c>
      <c r="AI62" s="19">
        <f t="shared" si="5"/>
        <v>8</v>
      </c>
      <c r="AJ62" s="19">
        <f t="shared" si="6"/>
        <v>48</v>
      </c>
      <c r="AK62" s="19">
        <f t="shared" si="7"/>
        <v>96.800000000000011</v>
      </c>
      <c r="AM62"/>
      <c r="AN62"/>
    </row>
    <row r="63" spans="31:40" x14ac:dyDescent="0.25">
      <c r="AE63" s="19">
        <v>1</v>
      </c>
      <c r="AF63" s="19">
        <v>1.9</v>
      </c>
      <c r="AG63" s="19">
        <v>8</v>
      </c>
      <c r="AH63" s="19">
        <v>8</v>
      </c>
      <c r="AI63" s="19">
        <f t="shared" si="5"/>
        <v>8</v>
      </c>
      <c r="AJ63" s="19">
        <f t="shared" si="6"/>
        <v>48</v>
      </c>
      <c r="AK63" s="19">
        <f t="shared" si="7"/>
        <v>99.199999999999989</v>
      </c>
      <c r="AM63"/>
      <c r="AN63"/>
    </row>
    <row r="64" spans="31:40" x14ac:dyDescent="0.25">
      <c r="AE64" s="19">
        <v>1</v>
      </c>
      <c r="AF64" s="19">
        <v>1.95</v>
      </c>
      <c r="AG64" s="19">
        <v>8</v>
      </c>
      <c r="AH64" s="19">
        <v>8</v>
      </c>
      <c r="AI64" s="19">
        <f t="shared" si="5"/>
        <v>8</v>
      </c>
      <c r="AJ64" s="19">
        <f t="shared" si="6"/>
        <v>48</v>
      </c>
      <c r="AK64" s="19">
        <f t="shared" si="7"/>
        <v>101.6</v>
      </c>
      <c r="AM64"/>
      <c r="AN64"/>
    </row>
    <row r="65" spans="31:40" x14ac:dyDescent="0.25">
      <c r="AE65" s="19">
        <v>1</v>
      </c>
      <c r="AF65" s="19">
        <v>2</v>
      </c>
      <c r="AG65" s="19">
        <v>8</v>
      </c>
      <c r="AH65" s="19">
        <v>8</v>
      </c>
      <c r="AI65" s="19">
        <f t="shared" si="5"/>
        <v>8</v>
      </c>
      <c r="AJ65" s="19">
        <f t="shared" si="6"/>
        <v>48</v>
      </c>
      <c r="AK65" s="19">
        <f t="shared" si="7"/>
        <v>104</v>
      </c>
      <c r="AM65"/>
      <c r="AN65"/>
    </row>
    <row r="66" spans="31:40" x14ac:dyDescent="0.25">
      <c r="AE66" s="19">
        <v>1</v>
      </c>
      <c r="AF66" s="19">
        <v>2.0499999999999998</v>
      </c>
      <c r="AG66" s="19">
        <v>8</v>
      </c>
      <c r="AH66" s="19">
        <v>8</v>
      </c>
      <c r="AI66" s="19">
        <f t="shared" si="5"/>
        <v>8</v>
      </c>
      <c r="AJ66" s="19">
        <f t="shared" si="6"/>
        <v>48</v>
      </c>
      <c r="AK66" s="19">
        <f t="shared" si="7"/>
        <v>106.39999999999999</v>
      </c>
      <c r="AM66"/>
      <c r="AN66"/>
    </row>
    <row r="67" spans="31:40" x14ac:dyDescent="0.25">
      <c r="AE67" s="19">
        <v>1</v>
      </c>
      <c r="AF67" s="19">
        <v>2.1</v>
      </c>
      <c r="AG67" s="19">
        <v>8</v>
      </c>
      <c r="AH67" s="19">
        <v>8</v>
      </c>
      <c r="AI67" s="19">
        <f t="shared" si="5"/>
        <v>8</v>
      </c>
      <c r="AJ67" s="19">
        <f t="shared" si="6"/>
        <v>48</v>
      </c>
      <c r="AK67" s="19">
        <f t="shared" si="7"/>
        <v>108.80000000000001</v>
      </c>
      <c r="AM67"/>
      <c r="AN67"/>
    </row>
    <row r="68" spans="31:40" x14ac:dyDescent="0.25">
      <c r="AE68" s="19">
        <v>1</v>
      </c>
      <c r="AF68" s="19">
        <v>2.15</v>
      </c>
      <c r="AG68" s="19">
        <v>8</v>
      </c>
      <c r="AH68" s="19">
        <v>8</v>
      </c>
      <c r="AI68" s="19">
        <f t="shared" si="5"/>
        <v>8</v>
      </c>
      <c r="AJ68" s="19">
        <f t="shared" si="6"/>
        <v>48</v>
      </c>
      <c r="AK68" s="19">
        <f t="shared" si="7"/>
        <v>111.19999999999999</v>
      </c>
      <c r="AM68"/>
      <c r="AN68"/>
    </row>
    <row r="69" spans="31:40" x14ac:dyDescent="0.25">
      <c r="AE69" s="19">
        <v>1</v>
      </c>
      <c r="AF69" s="19">
        <v>2.2000000000000002</v>
      </c>
      <c r="AG69" s="19">
        <v>8</v>
      </c>
      <c r="AH69" s="19">
        <v>8</v>
      </c>
      <c r="AI69" s="19">
        <f t="shared" si="5"/>
        <v>8</v>
      </c>
      <c r="AJ69" s="19">
        <f t="shared" si="6"/>
        <v>48</v>
      </c>
      <c r="AK69" s="19">
        <f t="shared" si="7"/>
        <v>113.60000000000001</v>
      </c>
      <c r="AM69"/>
      <c r="AN69"/>
    </row>
    <row r="70" spans="31:40" x14ac:dyDescent="0.25">
      <c r="AE70" s="19">
        <v>1</v>
      </c>
      <c r="AF70" s="19">
        <v>2.25</v>
      </c>
      <c r="AG70" s="19">
        <v>8</v>
      </c>
      <c r="AH70" s="19">
        <v>8</v>
      </c>
      <c r="AI70" s="19">
        <f t="shared" si="5"/>
        <v>8</v>
      </c>
      <c r="AJ70" s="19">
        <f t="shared" si="6"/>
        <v>48</v>
      </c>
      <c r="AK70" s="19">
        <f t="shared" si="7"/>
        <v>116</v>
      </c>
      <c r="AM70"/>
      <c r="AN70"/>
    </row>
    <row r="71" spans="31:40" x14ac:dyDescent="0.25">
      <c r="AE71" s="19">
        <v>1</v>
      </c>
      <c r="AF71" s="19">
        <v>2.2999999999999998</v>
      </c>
      <c r="AG71" s="19">
        <v>8</v>
      </c>
      <c r="AH71" s="19">
        <v>8</v>
      </c>
      <c r="AI71" s="19">
        <f t="shared" si="5"/>
        <v>8</v>
      </c>
      <c r="AJ71" s="19">
        <f t="shared" si="6"/>
        <v>48</v>
      </c>
      <c r="AK71" s="19">
        <f t="shared" si="7"/>
        <v>118.39999999999999</v>
      </c>
      <c r="AM71"/>
      <c r="AN71"/>
    </row>
    <row r="72" spans="31:40" x14ac:dyDescent="0.25">
      <c r="AE72" s="19">
        <v>1</v>
      </c>
      <c r="AF72" s="19">
        <v>2.35</v>
      </c>
      <c r="AG72" s="19">
        <v>8</v>
      </c>
      <c r="AH72" s="19">
        <v>8</v>
      </c>
      <c r="AI72" s="19">
        <f t="shared" si="5"/>
        <v>8</v>
      </c>
      <c r="AJ72" s="19">
        <f t="shared" si="6"/>
        <v>48</v>
      </c>
      <c r="AK72" s="19">
        <f t="shared" si="7"/>
        <v>120.80000000000001</v>
      </c>
      <c r="AM72"/>
      <c r="AN72"/>
    </row>
    <row r="73" spans="31:40" x14ac:dyDescent="0.25">
      <c r="AE73" s="19">
        <v>1</v>
      </c>
      <c r="AF73" s="19">
        <v>2.4</v>
      </c>
      <c r="AG73" s="19">
        <v>8</v>
      </c>
      <c r="AH73" s="19">
        <v>8</v>
      </c>
      <c r="AI73" s="19">
        <f t="shared" si="5"/>
        <v>8</v>
      </c>
      <c r="AJ73" s="19">
        <f t="shared" si="6"/>
        <v>48</v>
      </c>
      <c r="AK73" s="19">
        <f t="shared" si="7"/>
        <v>123.19999999999999</v>
      </c>
      <c r="AM73"/>
      <c r="AN73"/>
    </row>
    <row r="74" spans="31:40" x14ac:dyDescent="0.25">
      <c r="AE74" s="19">
        <v>1</v>
      </c>
      <c r="AF74" s="19">
        <v>2.4500000000000002</v>
      </c>
      <c r="AG74" s="19">
        <v>8</v>
      </c>
      <c r="AH74" s="19">
        <v>8</v>
      </c>
      <c r="AI74" s="19">
        <f t="shared" si="5"/>
        <v>8</v>
      </c>
      <c r="AJ74" s="19">
        <f t="shared" si="6"/>
        <v>48</v>
      </c>
      <c r="AK74" s="19">
        <f t="shared" si="7"/>
        <v>125.60000000000001</v>
      </c>
      <c r="AM74"/>
      <c r="AN74"/>
    </row>
    <row r="75" spans="31:40" x14ac:dyDescent="0.25">
      <c r="AE75" s="19">
        <v>1</v>
      </c>
      <c r="AF75" s="19">
        <v>2.5</v>
      </c>
      <c r="AG75" s="19">
        <v>2</v>
      </c>
      <c r="AH75" s="19">
        <v>8</v>
      </c>
      <c r="AI75" s="19">
        <f t="shared" si="5"/>
        <v>-22</v>
      </c>
      <c r="AJ75" s="19">
        <f t="shared" si="6"/>
        <v>60</v>
      </c>
      <c r="AK75" s="19">
        <f t="shared" si="7"/>
        <v>128</v>
      </c>
      <c r="AM75"/>
      <c r="AN75"/>
    </row>
    <row r="76" spans="31:40" x14ac:dyDescent="0.25">
      <c r="AE76" s="19">
        <v>1</v>
      </c>
      <c r="AF76" s="19">
        <v>2.5499999999999998</v>
      </c>
      <c r="AG76" s="19">
        <v>2</v>
      </c>
      <c r="AH76" s="19">
        <v>8</v>
      </c>
      <c r="AI76" s="19">
        <f t="shared" si="5"/>
        <v>-22</v>
      </c>
      <c r="AJ76" s="19">
        <f t="shared" si="6"/>
        <v>60</v>
      </c>
      <c r="AK76" s="19">
        <f t="shared" si="7"/>
        <v>131</v>
      </c>
      <c r="AM76"/>
      <c r="AN76"/>
    </row>
    <row r="77" spans="31:40" x14ac:dyDescent="0.25">
      <c r="AE77" s="19">
        <v>1</v>
      </c>
      <c r="AF77" s="19">
        <v>2.6</v>
      </c>
      <c r="AG77" s="19">
        <v>2</v>
      </c>
      <c r="AH77" s="19">
        <v>8</v>
      </c>
      <c r="AI77" s="19">
        <f t="shared" si="5"/>
        <v>-22</v>
      </c>
      <c r="AJ77" s="19">
        <f t="shared" si="6"/>
        <v>60</v>
      </c>
      <c r="AK77" s="19">
        <f t="shared" si="7"/>
        <v>134</v>
      </c>
      <c r="AM77"/>
      <c r="AN77"/>
    </row>
    <row r="78" spans="31:40" x14ac:dyDescent="0.25">
      <c r="AE78" s="19">
        <v>1</v>
      </c>
      <c r="AF78" s="19">
        <v>2.65</v>
      </c>
      <c r="AG78" s="19">
        <v>2</v>
      </c>
      <c r="AH78" s="19">
        <v>8</v>
      </c>
      <c r="AI78" s="19">
        <f t="shared" si="5"/>
        <v>-22</v>
      </c>
      <c r="AJ78" s="19">
        <f t="shared" si="6"/>
        <v>60</v>
      </c>
      <c r="AK78" s="19">
        <f t="shared" si="7"/>
        <v>137</v>
      </c>
      <c r="AM78"/>
      <c r="AN78"/>
    </row>
    <row r="79" spans="31:40" x14ac:dyDescent="0.25">
      <c r="AE79" s="19">
        <v>1</v>
      </c>
      <c r="AF79" s="19">
        <v>2.7</v>
      </c>
      <c r="AG79" s="19">
        <v>2</v>
      </c>
      <c r="AH79" s="19">
        <v>8</v>
      </c>
      <c r="AI79" s="19">
        <f t="shared" si="5"/>
        <v>-22</v>
      </c>
      <c r="AJ79" s="19">
        <f t="shared" si="6"/>
        <v>60</v>
      </c>
      <c r="AK79" s="19">
        <f t="shared" si="7"/>
        <v>140</v>
      </c>
      <c r="AM79"/>
      <c r="AN79"/>
    </row>
    <row r="80" spans="31:40" x14ac:dyDescent="0.25">
      <c r="AE80" s="19">
        <v>1</v>
      </c>
      <c r="AF80" s="19">
        <v>2.75</v>
      </c>
      <c r="AG80" s="19">
        <v>2</v>
      </c>
      <c r="AH80" s="19">
        <v>8</v>
      </c>
      <c r="AI80" s="19">
        <f t="shared" si="5"/>
        <v>-22</v>
      </c>
      <c r="AJ80" s="19">
        <f t="shared" si="6"/>
        <v>60</v>
      </c>
      <c r="AK80" s="19">
        <f t="shared" si="7"/>
        <v>143</v>
      </c>
      <c r="AM80"/>
      <c r="AN80"/>
    </row>
    <row r="81" spans="31:40" x14ac:dyDescent="0.25">
      <c r="AE81" s="19">
        <v>1</v>
      </c>
      <c r="AF81" s="19">
        <v>2.8</v>
      </c>
      <c r="AG81" s="19">
        <v>2</v>
      </c>
      <c r="AH81" s="19">
        <v>8</v>
      </c>
      <c r="AI81" s="19">
        <f t="shared" si="5"/>
        <v>-22</v>
      </c>
      <c r="AJ81" s="19">
        <f t="shared" si="6"/>
        <v>60</v>
      </c>
      <c r="AK81" s="19">
        <f t="shared" si="7"/>
        <v>146</v>
      </c>
      <c r="AM81"/>
      <c r="AN81"/>
    </row>
    <row r="82" spans="31:40" x14ac:dyDescent="0.25">
      <c r="AE82" s="19">
        <v>1</v>
      </c>
      <c r="AF82" s="19">
        <v>2.85</v>
      </c>
      <c r="AG82" s="19">
        <v>2</v>
      </c>
      <c r="AH82" s="19">
        <v>8</v>
      </c>
      <c r="AI82" s="19">
        <f t="shared" si="5"/>
        <v>-22</v>
      </c>
      <c r="AJ82" s="19">
        <f t="shared" si="6"/>
        <v>60</v>
      </c>
      <c r="AK82" s="19">
        <f t="shared" si="7"/>
        <v>149</v>
      </c>
      <c r="AM82"/>
      <c r="AN82"/>
    </row>
    <row r="83" spans="31:40" x14ac:dyDescent="0.25">
      <c r="AE83" s="19">
        <v>1</v>
      </c>
      <c r="AF83" s="19">
        <v>2.9</v>
      </c>
      <c r="AG83" s="19">
        <v>2</v>
      </c>
      <c r="AH83" s="19">
        <v>8</v>
      </c>
      <c r="AI83" s="19">
        <f t="shared" si="5"/>
        <v>-22</v>
      </c>
      <c r="AJ83" s="19">
        <f t="shared" si="6"/>
        <v>60</v>
      </c>
      <c r="AK83" s="19">
        <f t="shared" si="7"/>
        <v>152</v>
      </c>
      <c r="AM83"/>
      <c r="AN83"/>
    </row>
    <row r="84" spans="31:40" x14ac:dyDescent="0.25">
      <c r="AE84" s="19">
        <v>1</v>
      </c>
      <c r="AF84" s="19">
        <v>2.95</v>
      </c>
      <c r="AG84" s="19">
        <v>2</v>
      </c>
      <c r="AH84" s="19">
        <v>8</v>
      </c>
      <c r="AI84" s="19">
        <f t="shared" si="5"/>
        <v>-22</v>
      </c>
      <c r="AJ84" s="19">
        <f t="shared" si="6"/>
        <v>60</v>
      </c>
      <c r="AK84" s="19">
        <f t="shared" si="7"/>
        <v>155</v>
      </c>
      <c r="AM84"/>
      <c r="AN84"/>
    </row>
    <row r="85" spans="31:40" x14ac:dyDescent="0.25">
      <c r="AE85" s="19">
        <v>1</v>
      </c>
      <c r="AF85" s="19">
        <v>3</v>
      </c>
      <c r="AG85" s="19">
        <v>2</v>
      </c>
      <c r="AH85" s="19">
        <v>8</v>
      </c>
      <c r="AI85" s="19">
        <f t="shared" si="5"/>
        <v>-22</v>
      </c>
      <c r="AJ85" s="19">
        <f t="shared" si="6"/>
        <v>60</v>
      </c>
      <c r="AK85" s="19">
        <f t="shared" si="7"/>
        <v>158</v>
      </c>
      <c r="AM85"/>
      <c r="AN85"/>
    </row>
    <row r="86" spans="31:40" x14ac:dyDescent="0.25">
      <c r="AE86" s="19">
        <v>1</v>
      </c>
      <c r="AF86" s="19">
        <v>3.05</v>
      </c>
      <c r="AG86" s="19">
        <v>2</v>
      </c>
      <c r="AH86" s="19">
        <v>8</v>
      </c>
      <c r="AI86" s="19">
        <f t="shared" si="5"/>
        <v>-22</v>
      </c>
      <c r="AJ86" s="19">
        <f t="shared" si="6"/>
        <v>60</v>
      </c>
      <c r="AK86" s="19">
        <f t="shared" si="7"/>
        <v>161</v>
      </c>
      <c r="AM86"/>
      <c r="AN86"/>
    </row>
    <row r="87" spans="31:40" x14ac:dyDescent="0.25">
      <c r="AE87" s="19">
        <v>1</v>
      </c>
      <c r="AF87" s="19">
        <v>3.1</v>
      </c>
      <c r="AG87" s="19">
        <v>2</v>
      </c>
      <c r="AH87" s="19">
        <v>8</v>
      </c>
      <c r="AI87" s="19">
        <f t="shared" si="5"/>
        <v>-22</v>
      </c>
      <c r="AJ87" s="19">
        <f t="shared" si="6"/>
        <v>60</v>
      </c>
      <c r="AK87" s="19">
        <f t="shared" si="7"/>
        <v>164</v>
      </c>
      <c r="AM87"/>
      <c r="AN87"/>
    </row>
    <row r="88" spans="31:40" x14ac:dyDescent="0.25">
      <c r="AE88" s="19">
        <v>1</v>
      </c>
      <c r="AF88" s="19">
        <v>3.15</v>
      </c>
      <c r="AG88" s="19">
        <v>2</v>
      </c>
      <c r="AH88" s="19">
        <v>8</v>
      </c>
      <c r="AI88" s="19">
        <f t="shared" si="5"/>
        <v>-22</v>
      </c>
      <c r="AJ88" s="19">
        <f t="shared" si="6"/>
        <v>60</v>
      </c>
      <c r="AK88" s="19">
        <f t="shared" si="7"/>
        <v>167</v>
      </c>
      <c r="AM88"/>
      <c r="AN88"/>
    </row>
    <row r="89" spans="31:40" x14ac:dyDescent="0.25">
      <c r="AE89" s="19">
        <v>1</v>
      </c>
      <c r="AF89" s="19">
        <v>3.2</v>
      </c>
      <c r="AG89" s="19">
        <v>2</v>
      </c>
      <c r="AH89" s="19">
        <v>8</v>
      </c>
      <c r="AI89" s="19">
        <f t="shared" si="5"/>
        <v>-22</v>
      </c>
      <c r="AJ89" s="19">
        <f t="shared" si="6"/>
        <v>60</v>
      </c>
      <c r="AK89" s="19">
        <f t="shared" si="7"/>
        <v>170</v>
      </c>
      <c r="AM89"/>
      <c r="AN89"/>
    </row>
    <row r="90" spans="31:40" x14ac:dyDescent="0.25">
      <c r="AE90" s="19">
        <v>1</v>
      </c>
      <c r="AF90" s="19">
        <v>3.25</v>
      </c>
      <c r="AG90" s="19">
        <v>2</v>
      </c>
      <c r="AH90" s="19">
        <v>8</v>
      </c>
      <c r="AI90" s="19">
        <f t="shared" si="5"/>
        <v>-22</v>
      </c>
      <c r="AJ90" s="19">
        <f t="shared" si="6"/>
        <v>60</v>
      </c>
      <c r="AK90" s="19">
        <f t="shared" si="7"/>
        <v>173</v>
      </c>
      <c r="AM90"/>
      <c r="AN90"/>
    </row>
    <row r="91" spans="31:40" x14ac:dyDescent="0.25">
      <c r="AE91" s="19">
        <v>1</v>
      </c>
      <c r="AF91" s="19">
        <v>3.3</v>
      </c>
      <c r="AG91" s="19">
        <v>2</v>
      </c>
      <c r="AH91" s="19">
        <v>8</v>
      </c>
      <c r="AI91" s="19">
        <f t="shared" ref="AI91:AI125" si="11">5*AG91-4*AH91</f>
        <v>-22</v>
      </c>
      <c r="AJ91" s="19">
        <f t="shared" ref="AJ91:AJ125" si="12">-2*AG91+8*AH91</f>
        <v>60</v>
      </c>
      <c r="AK91" s="19">
        <f t="shared" ref="AK91:AK125" si="13">AE91*AI91+AF91*AJ91</f>
        <v>176</v>
      </c>
      <c r="AM91"/>
      <c r="AN91"/>
    </row>
    <row r="92" spans="31:40" x14ac:dyDescent="0.25">
      <c r="AE92" s="19">
        <v>1</v>
      </c>
      <c r="AF92" s="19">
        <v>3.35</v>
      </c>
      <c r="AG92" s="19">
        <v>2</v>
      </c>
      <c r="AH92" s="19">
        <v>8</v>
      </c>
      <c r="AI92" s="19">
        <f t="shared" si="11"/>
        <v>-22</v>
      </c>
      <c r="AJ92" s="19">
        <f t="shared" si="12"/>
        <v>60</v>
      </c>
      <c r="AK92" s="19">
        <f t="shared" si="13"/>
        <v>179</v>
      </c>
      <c r="AM92"/>
      <c r="AN92"/>
    </row>
    <row r="93" spans="31:40" x14ac:dyDescent="0.25">
      <c r="AE93" s="19">
        <v>1</v>
      </c>
      <c r="AF93" s="19">
        <v>3.4</v>
      </c>
      <c r="AG93" s="19">
        <v>2</v>
      </c>
      <c r="AH93" s="19">
        <v>8</v>
      </c>
      <c r="AI93" s="19">
        <f t="shared" si="11"/>
        <v>-22</v>
      </c>
      <c r="AJ93" s="19">
        <f t="shared" si="12"/>
        <v>60</v>
      </c>
      <c r="AK93" s="19">
        <f t="shared" si="13"/>
        <v>182</v>
      </c>
      <c r="AM93"/>
      <c r="AN93"/>
    </row>
    <row r="94" spans="31:40" x14ac:dyDescent="0.25">
      <c r="AE94" s="19">
        <v>1</v>
      </c>
      <c r="AF94" s="19">
        <v>3.45</v>
      </c>
      <c r="AG94" s="19">
        <v>2</v>
      </c>
      <c r="AH94" s="19">
        <v>8</v>
      </c>
      <c r="AI94" s="19">
        <f t="shared" si="11"/>
        <v>-22</v>
      </c>
      <c r="AJ94" s="19">
        <f t="shared" si="12"/>
        <v>60</v>
      </c>
      <c r="AK94" s="19">
        <f t="shared" si="13"/>
        <v>185</v>
      </c>
      <c r="AM94"/>
      <c r="AN94"/>
    </row>
    <row r="95" spans="31:40" x14ac:dyDescent="0.25">
      <c r="AE95" s="19">
        <v>1</v>
      </c>
      <c r="AF95" s="19">
        <v>3.5</v>
      </c>
      <c r="AG95" s="19">
        <v>2</v>
      </c>
      <c r="AH95" s="19">
        <v>8</v>
      </c>
      <c r="AI95" s="19">
        <f t="shared" si="11"/>
        <v>-22</v>
      </c>
      <c r="AJ95" s="19">
        <f t="shared" si="12"/>
        <v>60</v>
      </c>
      <c r="AK95" s="19">
        <f t="shared" si="13"/>
        <v>188</v>
      </c>
      <c r="AM95"/>
      <c r="AN95"/>
    </row>
    <row r="96" spans="31:40" x14ac:dyDescent="0.25">
      <c r="AE96" s="19">
        <v>1</v>
      </c>
      <c r="AF96" s="19">
        <v>3.55</v>
      </c>
      <c r="AG96" s="19">
        <v>2</v>
      </c>
      <c r="AH96" s="19">
        <v>8</v>
      </c>
      <c r="AI96" s="19">
        <f t="shared" si="11"/>
        <v>-22</v>
      </c>
      <c r="AJ96" s="19">
        <f t="shared" si="12"/>
        <v>60</v>
      </c>
      <c r="AK96" s="19">
        <f t="shared" si="13"/>
        <v>191</v>
      </c>
      <c r="AM96"/>
      <c r="AN96"/>
    </row>
    <row r="97" spans="31:40" x14ac:dyDescent="0.25">
      <c r="AE97" s="19">
        <v>1</v>
      </c>
      <c r="AF97" s="19">
        <v>3.6</v>
      </c>
      <c r="AG97" s="19">
        <v>2</v>
      </c>
      <c r="AH97" s="19">
        <v>8</v>
      </c>
      <c r="AI97" s="19">
        <f t="shared" si="11"/>
        <v>-22</v>
      </c>
      <c r="AJ97" s="19">
        <f t="shared" si="12"/>
        <v>60</v>
      </c>
      <c r="AK97" s="19">
        <f t="shared" si="13"/>
        <v>194</v>
      </c>
      <c r="AM97"/>
      <c r="AN97"/>
    </row>
    <row r="98" spans="31:40" x14ac:dyDescent="0.25">
      <c r="AE98" s="19">
        <v>1</v>
      </c>
      <c r="AF98" s="19">
        <v>3.65</v>
      </c>
      <c r="AG98" s="19">
        <v>2</v>
      </c>
      <c r="AH98" s="19">
        <v>8</v>
      </c>
      <c r="AI98" s="19">
        <f t="shared" si="11"/>
        <v>-22</v>
      </c>
      <c r="AJ98" s="19">
        <f t="shared" si="12"/>
        <v>60</v>
      </c>
      <c r="AK98" s="19">
        <f t="shared" si="13"/>
        <v>197</v>
      </c>
      <c r="AM98"/>
      <c r="AN98"/>
    </row>
    <row r="99" spans="31:40" x14ac:dyDescent="0.25">
      <c r="AE99" s="19">
        <v>1</v>
      </c>
      <c r="AF99" s="19">
        <v>3.7</v>
      </c>
      <c r="AG99" s="19">
        <v>2</v>
      </c>
      <c r="AH99" s="19">
        <v>8</v>
      </c>
      <c r="AI99" s="19">
        <f t="shared" si="11"/>
        <v>-22</v>
      </c>
      <c r="AJ99" s="19">
        <f t="shared" si="12"/>
        <v>60</v>
      </c>
      <c r="AK99" s="19">
        <f t="shared" si="13"/>
        <v>200</v>
      </c>
      <c r="AM99"/>
      <c r="AN99"/>
    </row>
    <row r="100" spans="31:40" x14ac:dyDescent="0.25">
      <c r="AE100" s="19">
        <v>1</v>
      </c>
      <c r="AF100" s="19">
        <v>3.75</v>
      </c>
      <c r="AG100" s="19">
        <v>2</v>
      </c>
      <c r="AH100" s="19">
        <v>8</v>
      </c>
      <c r="AI100" s="19">
        <f t="shared" si="11"/>
        <v>-22</v>
      </c>
      <c r="AJ100" s="19">
        <f t="shared" si="12"/>
        <v>60</v>
      </c>
      <c r="AK100" s="19">
        <f t="shared" si="13"/>
        <v>203</v>
      </c>
      <c r="AM100"/>
      <c r="AN100"/>
    </row>
    <row r="101" spans="31:40" x14ac:dyDescent="0.25">
      <c r="AE101" s="19">
        <v>1</v>
      </c>
      <c r="AF101" s="19">
        <v>3.8</v>
      </c>
      <c r="AG101" s="19">
        <v>2</v>
      </c>
      <c r="AH101" s="19">
        <v>8</v>
      </c>
      <c r="AI101" s="19">
        <f t="shared" si="11"/>
        <v>-22</v>
      </c>
      <c r="AJ101" s="19">
        <f t="shared" si="12"/>
        <v>60</v>
      </c>
      <c r="AK101" s="19">
        <f t="shared" si="13"/>
        <v>206</v>
      </c>
      <c r="AM101"/>
      <c r="AN101"/>
    </row>
    <row r="102" spans="31:40" x14ac:dyDescent="0.25">
      <c r="AE102" s="19">
        <v>1</v>
      </c>
      <c r="AF102" s="19">
        <v>3.85</v>
      </c>
      <c r="AG102" s="19">
        <v>2</v>
      </c>
      <c r="AH102" s="19">
        <v>8</v>
      </c>
      <c r="AI102" s="19">
        <f t="shared" si="11"/>
        <v>-22</v>
      </c>
      <c r="AJ102" s="19">
        <f t="shared" si="12"/>
        <v>60</v>
      </c>
      <c r="AK102" s="19">
        <f t="shared" si="13"/>
        <v>209</v>
      </c>
      <c r="AM102"/>
      <c r="AN102"/>
    </row>
    <row r="103" spans="31:40" x14ac:dyDescent="0.25">
      <c r="AE103" s="19">
        <v>1</v>
      </c>
      <c r="AF103" s="19">
        <v>3.9</v>
      </c>
      <c r="AG103" s="19">
        <v>2</v>
      </c>
      <c r="AH103" s="19">
        <v>8</v>
      </c>
      <c r="AI103" s="19">
        <f t="shared" si="11"/>
        <v>-22</v>
      </c>
      <c r="AJ103" s="19">
        <f t="shared" si="12"/>
        <v>60</v>
      </c>
      <c r="AK103" s="19">
        <f t="shared" si="13"/>
        <v>212</v>
      </c>
      <c r="AM103"/>
      <c r="AN103"/>
    </row>
    <row r="104" spans="31:40" x14ac:dyDescent="0.25">
      <c r="AE104" s="19">
        <v>1</v>
      </c>
      <c r="AF104" s="19">
        <v>3.95</v>
      </c>
      <c r="AG104" s="19">
        <v>2</v>
      </c>
      <c r="AH104" s="19">
        <v>8</v>
      </c>
      <c r="AI104" s="19">
        <f t="shared" si="11"/>
        <v>-22</v>
      </c>
      <c r="AJ104" s="19">
        <f t="shared" si="12"/>
        <v>60</v>
      </c>
      <c r="AK104" s="19">
        <f t="shared" si="13"/>
        <v>215</v>
      </c>
      <c r="AM104"/>
      <c r="AN104"/>
    </row>
    <row r="105" spans="31:40" x14ac:dyDescent="0.25">
      <c r="AE105" s="19">
        <v>1</v>
      </c>
      <c r="AF105" s="19">
        <v>4</v>
      </c>
      <c r="AG105" s="19">
        <v>2</v>
      </c>
      <c r="AH105" s="19">
        <v>8</v>
      </c>
      <c r="AI105" s="19">
        <f t="shared" si="11"/>
        <v>-22</v>
      </c>
      <c r="AJ105" s="19">
        <f t="shared" si="12"/>
        <v>60</v>
      </c>
      <c r="AK105" s="19">
        <f t="shared" si="13"/>
        <v>218</v>
      </c>
      <c r="AM105"/>
      <c r="AN105"/>
    </row>
    <row r="106" spans="31:40" x14ac:dyDescent="0.25">
      <c r="AE106" s="19">
        <v>1</v>
      </c>
      <c r="AF106" s="19">
        <v>4.05</v>
      </c>
      <c r="AG106" s="19">
        <v>2</v>
      </c>
      <c r="AH106" s="19">
        <v>8</v>
      </c>
      <c r="AI106" s="19">
        <f t="shared" si="11"/>
        <v>-22</v>
      </c>
      <c r="AJ106" s="19">
        <f t="shared" si="12"/>
        <v>60</v>
      </c>
      <c r="AK106" s="19">
        <f t="shared" si="13"/>
        <v>221</v>
      </c>
      <c r="AM106"/>
      <c r="AN106"/>
    </row>
    <row r="107" spans="31:40" x14ac:dyDescent="0.25">
      <c r="AE107" s="19">
        <v>1</v>
      </c>
      <c r="AF107" s="19">
        <v>4.0999999999999996</v>
      </c>
      <c r="AG107" s="19">
        <v>2</v>
      </c>
      <c r="AH107" s="19">
        <v>8</v>
      </c>
      <c r="AI107" s="19">
        <f t="shared" si="11"/>
        <v>-22</v>
      </c>
      <c r="AJ107" s="19">
        <f t="shared" si="12"/>
        <v>60</v>
      </c>
      <c r="AK107" s="19">
        <f t="shared" si="13"/>
        <v>223.99999999999997</v>
      </c>
      <c r="AM107"/>
      <c r="AN107"/>
    </row>
    <row r="108" spans="31:40" x14ac:dyDescent="0.25">
      <c r="AE108" s="19">
        <v>1</v>
      </c>
      <c r="AF108" s="19">
        <v>4.1500000000000004</v>
      </c>
      <c r="AG108" s="19">
        <v>2</v>
      </c>
      <c r="AH108" s="19">
        <v>8</v>
      </c>
      <c r="AI108" s="19">
        <f t="shared" si="11"/>
        <v>-22</v>
      </c>
      <c r="AJ108" s="19">
        <f t="shared" si="12"/>
        <v>60</v>
      </c>
      <c r="AK108" s="19">
        <f t="shared" si="13"/>
        <v>227.00000000000003</v>
      </c>
      <c r="AM108"/>
      <c r="AN108"/>
    </row>
    <row r="109" spans="31:40" x14ac:dyDescent="0.25">
      <c r="AE109" s="19">
        <v>1</v>
      </c>
      <c r="AF109" s="19">
        <v>4.2</v>
      </c>
      <c r="AG109" s="19">
        <v>2</v>
      </c>
      <c r="AH109" s="19">
        <v>8</v>
      </c>
      <c r="AI109" s="19">
        <f t="shared" si="11"/>
        <v>-22</v>
      </c>
      <c r="AJ109" s="19">
        <f t="shared" si="12"/>
        <v>60</v>
      </c>
      <c r="AK109" s="19">
        <f t="shared" si="13"/>
        <v>230</v>
      </c>
      <c r="AM109"/>
      <c r="AN109"/>
    </row>
    <row r="110" spans="31:40" x14ac:dyDescent="0.25">
      <c r="AE110" s="19">
        <v>1</v>
      </c>
      <c r="AF110" s="19">
        <v>4.25</v>
      </c>
      <c r="AG110" s="19">
        <v>2</v>
      </c>
      <c r="AH110" s="19">
        <v>8</v>
      </c>
      <c r="AI110" s="19">
        <f t="shared" si="11"/>
        <v>-22</v>
      </c>
      <c r="AJ110" s="19">
        <f t="shared" si="12"/>
        <v>60</v>
      </c>
      <c r="AK110" s="19">
        <f t="shared" si="13"/>
        <v>233</v>
      </c>
      <c r="AM110"/>
      <c r="AN110"/>
    </row>
    <row r="111" spans="31:40" x14ac:dyDescent="0.25">
      <c r="AE111" s="19">
        <v>1</v>
      </c>
      <c r="AF111" s="19">
        <v>4.3</v>
      </c>
      <c r="AG111" s="19">
        <v>2</v>
      </c>
      <c r="AH111" s="19">
        <v>8</v>
      </c>
      <c r="AI111" s="19">
        <f t="shared" si="11"/>
        <v>-22</v>
      </c>
      <c r="AJ111" s="19">
        <f t="shared" si="12"/>
        <v>60</v>
      </c>
      <c r="AK111" s="19">
        <f t="shared" si="13"/>
        <v>236</v>
      </c>
      <c r="AM111"/>
      <c r="AN111"/>
    </row>
    <row r="112" spans="31:40" x14ac:dyDescent="0.25">
      <c r="AE112" s="19">
        <v>1</v>
      </c>
      <c r="AF112" s="19">
        <v>4.3499999999999996</v>
      </c>
      <c r="AG112" s="19">
        <v>2</v>
      </c>
      <c r="AH112" s="19">
        <v>8</v>
      </c>
      <c r="AI112" s="19">
        <f t="shared" si="11"/>
        <v>-22</v>
      </c>
      <c r="AJ112" s="19">
        <f t="shared" si="12"/>
        <v>60</v>
      </c>
      <c r="AK112" s="19">
        <f t="shared" si="13"/>
        <v>239</v>
      </c>
      <c r="AM112"/>
      <c r="AN112"/>
    </row>
    <row r="113" spans="31:40" x14ac:dyDescent="0.25">
      <c r="AE113" s="19">
        <v>1</v>
      </c>
      <c r="AF113" s="19">
        <v>4.4000000000000004</v>
      </c>
      <c r="AG113" s="19">
        <v>2</v>
      </c>
      <c r="AH113" s="19">
        <v>8</v>
      </c>
      <c r="AI113" s="19">
        <f t="shared" si="11"/>
        <v>-22</v>
      </c>
      <c r="AJ113" s="19">
        <f t="shared" si="12"/>
        <v>60</v>
      </c>
      <c r="AK113" s="19">
        <f t="shared" si="13"/>
        <v>242</v>
      </c>
      <c r="AM113"/>
      <c r="AN113"/>
    </row>
    <row r="114" spans="31:40" x14ac:dyDescent="0.25">
      <c r="AE114" s="19">
        <v>1</v>
      </c>
      <c r="AF114" s="19">
        <v>4.45</v>
      </c>
      <c r="AG114" s="19">
        <v>2</v>
      </c>
      <c r="AH114" s="19">
        <v>8</v>
      </c>
      <c r="AI114" s="19">
        <f t="shared" si="11"/>
        <v>-22</v>
      </c>
      <c r="AJ114" s="19">
        <f t="shared" si="12"/>
        <v>60</v>
      </c>
      <c r="AK114" s="19">
        <f t="shared" si="13"/>
        <v>245</v>
      </c>
      <c r="AM114"/>
      <c r="AN114"/>
    </row>
    <row r="115" spans="31:40" x14ac:dyDescent="0.25">
      <c r="AE115" s="19">
        <v>1</v>
      </c>
      <c r="AF115" s="19">
        <v>4.5</v>
      </c>
      <c r="AG115" s="19">
        <v>2</v>
      </c>
      <c r="AH115" s="19">
        <v>8</v>
      </c>
      <c r="AI115" s="19">
        <f t="shared" si="11"/>
        <v>-22</v>
      </c>
      <c r="AJ115" s="19">
        <f t="shared" si="12"/>
        <v>60</v>
      </c>
      <c r="AK115" s="19">
        <f t="shared" si="13"/>
        <v>248</v>
      </c>
      <c r="AM115"/>
      <c r="AN115"/>
    </row>
    <row r="116" spans="31:40" x14ac:dyDescent="0.25">
      <c r="AE116" s="19">
        <v>1</v>
      </c>
      <c r="AF116" s="19">
        <v>4.55</v>
      </c>
      <c r="AG116" s="19">
        <v>2</v>
      </c>
      <c r="AH116" s="19">
        <v>8</v>
      </c>
      <c r="AI116" s="19">
        <f t="shared" si="11"/>
        <v>-22</v>
      </c>
      <c r="AJ116" s="19">
        <f t="shared" si="12"/>
        <v>60</v>
      </c>
      <c r="AK116" s="19">
        <f t="shared" si="13"/>
        <v>251</v>
      </c>
      <c r="AM116"/>
      <c r="AN116"/>
    </row>
    <row r="117" spans="31:40" x14ac:dyDescent="0.25">
      <c r="AE117" s="19">
        <v>1</v>
      </c>
      <c r="AF117" s="19">
        <v>4.5999999999999996</v>
      </c>
      <c r="AG117" s="19">
        <v>2</v>
      </c>
      <c r="AH117" s="19">
        <v>8</v>
      </c>
      <c r="AI117" s="19">
        <f t="shared" si="11"/>
        <v>-22</v>
      </c>
      <c r="AJ117" s="19">
        <f t="shared" si="12"/>
        <v>60</v>
      </c>
      <c r="AK117" s="19">
        <f t="shared" si="13"/>
        <v>254</v>
      </c>
      <c r="AM117"/>
      <c r="AN117"/>
    </row>
    <row r="118" spans="31:40" x14ac:dyDescent="0.25">
      <c r="AE118" s="19">
        <v>1</v>
      </c>
      <c r="AF118" s="19">
        <v>4.6500000000000004</v>
      </c>
      <c r="AG118" s="19">
        <v>2</v>
      </c>
      <c r="AH118" s="19">
        <v>8</v>
      </c>
      <c r="AI118" s="19">
        <f t="shared" si="11"/>
        <v>-22</v>
      </c>
      <c r="AJ118" s="19">
        <f t="shared" si="12"/>
        <v>60</v>
      </c>
      <c r="AK118" s="19">
        <f t="shared" si="13"/>
        <v>257</v>
      </c>
      <c r="AM118"/>
      <c r="AN118"/>
    </row>
    <row r="119" spans="31:40" x14ac:dyDescent="0.25">
      <c r="AE119" s="19">
        <v>1</v>
      </c>
      <c r="AF119" s="19">
        <v>4.7</v>
      </c>
      <c r="AG119" s="19">
        <v>2</v>
      </c>
      <c r="AH119" s="19">
        <v>8</v>
      </c>
      <c r="AI119" s="19">
        <f t="shared" si="11"/>
        <v>-22</v>
      </c>
      <c r="AJ119" s="19">
        <f t="shared" si="12"/>
        <v>60</v>
      </c>
      <c r="AK119" s="19">
        <f t="shared" si="13"/>
        <v>260</v>
      </c>
      <c r="AM119"/>
      <c r="AN119"/>
    </row>
    <row r="120" spans="31:40" x14ac:dyDescent="0.25">
      <c r="AE120" s="19">
        <v>1</v>
      </c>
      <c r="AF120" s="19">
        <v>4.75</v>
      </c>
      <c r="AG120" s="19">
        <v>2</v>
      </c>
      <c r="AH120" s="19">
        <v>8</v>
      </c>
      <c r="AI120" s="19">
        <f t="shared" si="11"/>
        <v>-22</v>
      </c>
      <c r="AJ120" s="19">
        <f t="shared" si="12"/>
        <v>60</v>
      </c>
      <c r="AK120" s="19">
        <f t="shared" si="13"/>
        <v>263</v>
      </c>
      <c r="AM120"/>
      <c r="AN120"/>
    </row>
    <row r="121" spans="31:40" x14ac:dyDescent="0.25">
      <c r="AE121" s="19">
        <v>1</v>
      </c>
      <c r="AF121" s="19">
        <v>4.8</v>
      </c>
      <c r="AG121" s="19">
        <v>2</v>
      </c>
      <c r="AH121" s="19">
        <v>8</v>
      </c>
      <c r="AI121" s="19">
        <f t="shared" si="11"/>
        <v>-22</v>
      </c>
      <c r="AJ121" s="19">
        <f t="shared" si="12"/>
        <v>60</v>
      </c>
      <c r="AK121" s="19">
        <f t="shared" si="13"/>
        <v>266</v>
      </c>
      <c r="AM121"/>
      <c r="AN121"/>
    </row>
    <row r="122" spans="31:40" x14ac:dyDescent="0.25">
      <c r="AE122" s="19">
        <v>1</v>
      </c>
      <c r="AF122" s="19">
        <v>4.8499999999999996</v>
      </c>
      <c r="AG122" s="19">
        <v>2</v>
      </c>
      <c r="AH122" s="19">
        <v>8</v>
      </c>
      <c r="AI122" s="19">
        <f t="shared" si="11"/>
        <v>-22</v>
      </c>
      <c r="AJ122" s="19">
        <f t="shared" si="12"/>
        <v>60</v>
      </c>
      <c r="AK122" s="19">
        <f t="shared" si="13"/>
        <v>269</v>
      </c>
      <c r="AM122"/>
      <c r="AN122"/>
    </row>
    <row r="123" spans="31:40" x14ac:dyDescent="0.25">
      <c r="AE123" s="19">
        <v>1</v>
      </c>
      <c r="AF123" s="19">
        <v>4.9000000000000004</v>
      </c>
      <c r="AG123" s="19">
        <v>2</v>
      </c>
      <c r="AH123" s="19">
        <v>8</v>
      </c>
      <c r="AI123" s="19">
        <f t="shared" si="11"/>
        <v>-22</v>
      </c>
      <c r="AJ123" s="19">
        <f t="shared" si="12"/>
        <v>60</v>
      </c>
      <c r="AK123" s="19">
        <f t="shared" si="13"/>
        <v>272</v>
      </c>
      <c r="AM123"/>
      <c r="AN123"/>
    </row>
    <row r="124" spans="31:40" x14ac:dyDescent="0.25">
      <c r="AE124" s="19">
        <v>1</v>
      </c>
      <c r="AF124" s="19">
        <v>4.95</v>
      </c>
      <c r="AG124" s="19">
        <v>2</v>
      </c>
      <c r="AH124" s="19">
        <v>8</v>
      </c>
      <c r="AI124" s="19">
        <f t="shared" si="11"/>
        <v>-22</v>
      </c>
      <c r="AJ124" s="19">
        <f t="shared" si="12"/>
        <v>60</v>
      </c>
      <c r="AK124" s="19">
        <f t="shared" si="13"/>
        <v>275</v>
      </c>
      <c r="AM124"/>
      <c r="AN124"/>
    </row>
    <row r="125" spans="31:40" x14ac:dyDescent="0.25">
      <c r="AE125" s="19">
        <v>1</v>
      </c>
      <c r="AF125" s="19">
        <v>5</v>
      </c>
      <c r="AG125" s="19">
        <v>2</v>
      </c>
      <c r="AH125" s="19">
        <v>8</v>
      </c>
      <c r="AI125" s="19">
        <f t="shared" si="11"/>
        <v>-22</v>
      </c>
      <c r="AJ125" s="19">
        <f t="shared" si="12"/>
        <v>60</v>
      </c>
      <c r="AK125" s="19">
        <f t="shared" si="13"/>
        <v>278</v>
      </c>
      <c r="AM125"/>
      <c r="AN125"/>
    </row>
    <row r="126" spans="31:40" x14ac:dyDescent="0.25">
      <c r="AE126" s="19"/>
      <c r="AF126" s="19"/>
      <c r="AG126" s="19"/>
      <c r="AH126" s="19"/>
      <c r="AI126" s="19"/>
      <c r="AJ126" s="19"/>
      <c r="AK126" s="19"/>
      <c r="AM126"/>
      <c r="AN126"/>
    </row>
    <row r="127" spans="31:40" x14ac:dyDescent="0.25">
      <c r="AE127" s="19"/>
      <c r="AF127" s="19"/>
      <c r="AG127" s="19"/>
      <c r="AH127" s="19"/>
      <c r="AI127" s="19"/>
      <c r="AJ127" s="19"/>
      <c r="AK127" s="19"/>
      <c r="AM127"/>
      <c r="AN127"/>
    </row>
    <row r="128" spans="31:40" x14ac:dyDescent="0.25">
      <c r="AE128" s="19"/>
      <c r="AF128" s="19"/>
      <c r="AG128" s="19"/>
      <c r="AH128" s="19"/>
      <c r="AI128" s="19"/>
      <c r="AJ128" s="19"/>
      <c r="AK128" s="19"/>
      <c r="AM128"/>
      <c r="AN128"/>
    </row>
    <row r="129" spans="31:40" x14ac:dyDescent="0.25">
      <c r="AE129" s="19"/>
      <c r="AF129" s="19"/>
      <c r="AG129" s="19"/>
      <c r="AH129" s="19"/>
      <c r="AI129" s="19"/>
      <c r="AJ129" s="19"/>
      <c r="AK129" s="19"/>
      <c r="AM129"/>
      <c r="AN129"/>
    </row>
    <row r="130" spans="31:40" x14ac:dyDescent="0.25">
      <c r="AE130" s="19"/>
      <c r="AF130" s="19"/>
      <c r="AG130" s="19"/>
      <c r="AH130" s="19"/>
      <c r="AI130" s="19"/>
      <c r="AJ130" s="19"/>
      <c r="AK130" s="19"/>
      <c r="AM130"/>
      <c r="AN130"/>
    </row>
    <row r="131" spans="31:40" x14ac:dyDescent="0.25">
      <c r="AE131" s="19"/>
      <c r="AF131" s="19"/>
      <c r="AG131" s="19"/>
      <c r="AH131" s="19"/>
      <c r="AI131" s="19"/>
      <c r="AJ131" s="19"/>
      <c r="AK131" s="19"/>
      <c r="AM131"/>
      <c r="AN131"/>
    </row>
    <row r="132" spans="31:40" x14ac:dyDescent="0.25">
      <c r="AE132" s="19"/>
      <c r="AF132" s="19"/>
      <c r="AG132" s="19"/>
      <c r="AH132" s="19"/>
      <c r="AI132" s="19"/>
      <c r="AJ132" s="19"/>
      <c r="AK132" s="19"/>
      <c r="AM132"/>
      <c r="AN132"/>
    </row>
    <row r="133" spans="31:40" x14ac:dyDescent="0.25">
      <c r="AE133" s="19"/>
      <c r="AF133" s="19"/>
      <c r="AG133" s="19"/>
      <c r="AH133" s="19"/>
      <c r="AI133" s="19"/>
      <c r="AJ133" s="19"/>
      <c r="AK133" s="19"/>
      <c r="AM133"/>
      <c r="AN133"/>
    </row>
    <row r="134" spans="31:40" x14ac:dyDescent="0.25">
      <c r="AE134" s="19"/>
      <c r="AF134" s="19"/>
      <c r="AG134" s="19"/>
      <c r="AH134" s="19"/>
      <c r="AI134" s="19"/>
      <c r="AJ134" s="19"/>
      <c r="AK134" s="19"/>
      <c r="AM134"/>
      <c r="AN134"/>
    </row>
    <row r="135" spans="31:40" x14ac:dyDescent="0.25">
      <c r="AE135" s="19"/>
      <c r="AF135" s="19"/>
      <c r="AG135" s="19"/>
      <c r="AH135" s="19"/>
      <c r="AI135" s="19"/>
      <c r="AJ135" s="19"/>
      <c r="AK135" s="19"/>
      <c r="AM135"/>
      <c r="AN135"/>
    </row>
    <row r="136" spans="31:40" x14ac:dyDescent="0.25">
      <c r="AE136" s="19"/>
      <c r="AF136" s="19"/>
      <c r="AG136" s="19"/>
      <c r="AH136" s="19"/>
      <c r="AI136" s="19"/>
      <c r="AJ136" s="19"/>
      <c r="AK136" s="19"/>
      <c r="AM136"/>
      <c r="AN136"/>
    </row>
    <row r="137" spans="31:40" x14ac:dyDescent="0.25">
      <c r="AE137" s="19"/>
      <c r="AF137" s="19"/>
      <c r="AG137" s="19"/>
      <c r="AH137" s="19"/>
      <c r="AI137" s="19"/>
      <c r="AJ137" s="19"/>
      <c r="AK137" s="19"/>
      <c r="AM137"/>
      <c r="AN137"/>
    </row>
    <row r="138" spans="31:40" x14ac:dyDescent="0.25">
      <c r="AE138" s="19"/>
      <c r="AF138" s="19"/>
      <c r="AG138" s="19"/>
      <c r="AH138" s="19"/>
      <c r="AI138" s="19"/>
      <c r="AJ138" s="19"/>
      <c r="AK138" s="19"/>
      <c r="AM138"/>
      <c r="AN138"/>
    </row>
    <row r="139" spans="31:40" x14ac:dyDescent="0.25">
      <c r="AE139" s="19"/>
      <c r="AF139" s="19"/>
      <c r="AG139" s="19"/>
      <c r="AH139" s="19"/>
      <c r="AI139" s="19"/>
      <c r="AJ139" s="19"/>
      <c r="AK139" s="19"/>
      <c r="AM139"/>
      <c r="AN139"/>
    </row>
    <row r="140" spans="31:40" x14ac:dyDescent="0.25">
      <c r="AE140" s="19"/>
      <c r="AF140" s="19"/>
      <c r="AG140" s="19"/>
      <c r="AH140" s="19"/>
      <c r="AI140" s="19"/>
      <c r="AJ140" s="19"/>
      <c r="AK140" s="19"/>
      <c r="AM140"/>
      <c r="AN140"/>
    </row>
    <row r="141" spans="31:40" x14ac:dyDescent="0.25">
      <c r="AE141" s="19"/>
      <c r="AF141" s="19"/>
      <c r="AG141" s="19"/>
      <c r="AH141" s="19"/>
      <c r="AI141" s="19"/>
      <c r="AJ141" s="19"/>
      <c r="AK141" s="19"/>
      <c r="AM141"/>
      <c r="AN141"/>
    </row>
    <row r="142" spans="31:40" x14ac:dyDescent="0.25">
      <c r="AE142" s="19"/>
      <c r="AF142" s="19"/>
      <c r="AG142" s="19"/>
      <c r="AH142" s="19"/>
      <c r="AI142" s="19"/>
      <c r="AJ142" s="19"/>
      <c r="AK142" s="19"/>
      <c r="AM142"/>
      <c r="AN142"/>
    </row>
    <row r="143" spans="31:40" x14ac:dyDescent="0.25">
      <c r="AE143" s="19"/>
      <c r="AF143" s="19"/>
      <c r="AG143" s="19"/>
      <c r="AH143" s="19"/>
      <c r="AI143" s="19"/>
      <c r="AJ143" s="19"/>
      <c r="AK143" s="19"/>
      <c r="AM143"/>
      <c r="AN143"/>
    </row>
    <row r="144" spans="31:40" x14ac:dyDescent="0.25">
      <c r="AE144" s="19"/>
      <c r="AF144" s="19"/>
      <c r="AG144" s="19"/>
      <c r="AH144" s="19"/>
      <c r="AI144" s="19"/>
      <c r="AJ144" s="19"/>
      <c r="AK144" s="19"/>
      <c r="AM144"/>
      <c r="AN144"/>
    </row>
    <row r="145" spans="31:40" x14ac:dyDescent="0.25">
      <c r="AE145" s="19"/>
      <c r="AF145" s="19"/>
      <c r="AG145" s="19"/>
      <c r="AH145" s="19"/>
      <c r="AI145" s="19"/>
      <c r="AJ145" s="19"/>
      <c r="AK145" s="19"/>
      <c r="AM145"/>
      <c r="AN145"/>
    </row>
    <row r="146" spans="31:40" x14ac:dyDescent="0.25">
      <c r="AE146" s="19"/>
      <c r="AF146" s="19"/>
      <c r="AG146" s="19"/>
      <c r="AH146" s="19"/>
      <c r="AI146" s="19"/>
      <c r="AJ146" s="19"/>
      <c r="AK146" s="19"/>
      <c r="AM146"/>
      <c r="AN146"/>
    </row>
    <row r="147" spans="31:40" x14ac:dyDescent="0.25">
      <c r="AE147" s="19"/>
      <c r="AF147" s="19"/>
      <c r="AG147" s="19"/>
      <c r="AH147" s="19"/>
      <c r="AI147" s="19"/>
      <c r="AJ147" s="19"/>
      <c r="AK147" s="19"/>
      <c r="AM147"/>
      <c r="AN147"/>
    </row>
    <row r="148" spans="31:40" x14ac:dyDescent="0.25">
      <c r="AE148" s="19"/>
      <c r="AF148" s="19"/>
      <c r="AG148" s="19"/>
      <c r="AH148" s="19"/>
      <c r="AI148" s="19"/>
      <c r="AJ148" s="19"/>
      <c r="AK148" s="19"/>
      <c r="AM148"/>
      <c r="AN148"/>
    </row>
    <row r="149" spans="31:40" x14ac:dyDescent="0.25">
      <c r="AE149" s="19"/>
      <c r="AF149" s="19"/>
      <c r="AG149" s="19"/>
      <c r="AH149" s="19"/>
      <c r="AI149" s="19"/>
      <c r="AJ149" s="19"/>
      <c r="AK149" s="19"/>
      <c r="AM149"/>
      <c r="AN149"/>
    </row>
    <row r="150" spans="31:40" x14ac:dyDescent="0.25">
      <c r="AE150" s="19"/>
      <c r="AF150" s="19"/>
      <c r="AG150" s="19"/>
      <c r="AH150" s="19"/>
      <c r="AI150" s="19"/>
      <c r="AJ150" s="19"/>
      <c r="AK150" s="19"/>
      <c r="AM150"/>
      <c r="AN150"/>
    </row>
    <row r="151" spans="31:40" x14ac:dyDescent="0.25">
      <c r="AE151" s="19"/>
      <c r="AF151" s="19"/>
      <c r="AG151" s="19"/>
      <c r="AH151" s="19"/>
      <c r="AI151" s="19"/>
      <c r="AJ151" s="19"/>
      <c r="AK151" s="19"/>
      <c r="AM151"/>
      <c r="AN151"/>
    </row>
    <row r="152" spans="31:40" x14ac:dyDescent="0.25">
      <c r="AE152" s="19"/>
      <c r="AF152" s="19"/>
      <c r="AG152" s="19"/>
      <c r="AH152" s="19"/>
      <c r="AI152" s="19"/>
      <c r="AJ152" s="19"/>
      <c r="AK152" s="19"/>
      <c r="AM152"/>
      <c r="AN152"/>
    </row>
    <row r="153" spans="31:40" x14ac:dyDescent="0.25">
      <c r="AE153" s="19"/>
      <c r="AF153" s="19"/>
      <c r="AG153" s="19"/>
      <c r="AH153" s="19"/>
      <c r="AI153" s="19"/>
      <c r="AJ153" s="19"/>
      <c r="AK153" s="19"/>
      <c r="AM153"/>
      <c r="AN153"/>
    </row>
    <row r="154" spans="31:40" x14ac:dyDescent="0.25">
      <c r="AE154" s="19"/>
      <c r="AF154" s="19"/>
      <c r="AG154" s="19"/>
      <c r="AH154" s="19"/>
      <c r="AI154" s="19"/>
      <c r="AJ154" s="19"/>
      <c r="AK154" s="19"/>
      <c r="AM154"/>
      <c r="AN154"/>
    </row>
    <row r="155" spans="31:40" x14ac:dyDescent="0.25">
      <c r="AE155" s="19"/>
      <c r="AF155" s="19"/>
      <c r="AG155" s="19"/>
      <c r="AH155" s="19"/>
      <c r="AI155" s="19"/>
      <c r="AJ155" s="19"/>
      <c r="AK155" s="19"/>
      <c r="AM155"/>
      <c r="AN155"/>
    </row>
    <row r="156" spans="31:40" x14ac:dyDescent="0.25">
      <c r="AE156" s="19"/>
      <c r="AF156" s="19"/>
      <c r="AG156" s="19"/>
      <c r="AH156" s="19"/>
      <c r="AI156" s="19"/>
      <c r="AJ156" s="19"/>
      <c r="AK156" s="19"/>
      <c r="AM156"/>
      <c r="AN156"/>
    </row>
    <row r="157" spans="31:40" x14ac:dyDescent="0.25">
      <c r="AE157" s="19"/>
      <c r="AF157" s="19"/>
      <c r="AG157" s="19"/>
      <c r="AH157" s="19"/>
      <c r="AI157" s="19"/>
      <c r="AJ157" s="19"/>
      <c r="AK157" s="19"/>
      <c r="AM157"/>
      <c r="AN157"/>
    </row>
    <row r="158" spans="31:40" x14ac:dyDescent="0.25">
      <c r="AE158" s="19"/>
      <c r="AF158" s="19"/>
      <c r="AG158" s="19"/>
      <c r="AH158" s="19"/>
      <c r="AI158" s="19"/>
      <c r="AJ158" s="19"/>
      <c r="AK158" s="19"/>
      <c r="AM158"/>
      <c r="AN158"/>
    </row>
    <row r="159" spans="31:40" x14ac:dyDescent="0.25">
      <c r="AE159" s="19"/>
      <c r="AF159" s="19"/>
      <c r="AG159" s="19"/>
      <c r="AH159" s="19"/>
      <c r="AI159" s="19"/>
      <c r="AJ159" s="19"/>
      <c r="AK159" s="19"/>
      <c r="AM159"/>
      <c r="AN159"/>
    </row>
    <row r="160" spans="31:40" x14ac:dyDescent="0.25">
      <c r="AE160" s="19"/>
      <c r="AF160" s="19"/>
      <c r="AG160" s="19"/>
      <c r="AH160" s="19"/>
      <c r="AI160" s="19"/>
      <c r="AJ160" s="19"/>
      <c r="AK160" s="19"/>
      <c r="AM160"/>
      <c r="AN160"/>
    </row>
    <row r="161" spans="31:40" x14ac:dyDescent="0.25">
      <c r="AE161" s="19"/>
      <c r="AF161" s="19"/>
      <c r="AG161" s="19"/>
      <c r="AH161" s="19"/>
      <c r="AI161" s="19"/>
      <c r="AJ161" s="19"/>
      <c r="AK161" s="19"/>
      <c r="AM161"/>
      <c r="AN161"/>
    </row>
    <row r="162" spans="31:40" x14ac:dyDescent="0.25">
      <c r="AE162" s="19"/>
      <c r="AF162" s="19"/>
      <c r="AG162" s="19"/>
      <c r="AH162" s="19"/>
      <c r="AI162" s="19"/>
      <c r="AJ162" s="19"/>
      <c r="AK162" s="19"/>
      <c r="AM162"/>
      <c r="AN162"/>
    </row>
    <row r="163" spans="31:40" x14ac:dyDescent="0.25">
      <c r="AE163" s="19"/>
      <c r="AF163" s="19"/>
      <c r="AG163" s="19"/>
      <c r="AH163" s="19"/>
      <c r="AI163" s="19"/>
      <c r="AJ163" s="19"/>
      <c r="AK163" s="19"/>
      <c r="AM163"/>
      <c r="AN163"/>
    </row>
    <row r="164" spans="31:40" x14ac:dyDescent="0.25">
      <c r="AE164" s="19"/>
      <c r="AF164" s="19"/>
      <c r="AG164" s="19"/>
      <c r="AH164" s="19"/>
      <c r="AI164" s="19"/>
      <c r="AJ164" s="19"/>
      <c r="AK164" s="19"/>
      <c r="AM164"/>
      <c r="AN164"/>
    </row>
    <row r="165" spans="31:40" x14ac:dyDescent="0.25">
      <c r="AE165" s="19"/>
      <c r="AF165" s="19"/>
      <c r="AG165" s="19"/>
      <c r="AH165" s="19"/>
      <c r="AI165" s="19"/>
      <c r="AJ165" s="19"/>
      <c r="AK165" s="19"/>
      <c r="AM165"/>
      <c r="AN165"/>
    </row>
    <row r="166" spans="31:40" x14ac:dyDescent="0.25">
      <c r="AE166" s="19"/>
      <c r="AF166" s="19"/>
      <c r="AG166" s="19"/>
      <c r="AH166" s="19"/>
      <c r="AI166" s="19"/>
      <c r="AJ166" s="19"/>
      <c r="AK166" s="19"/>
      <c r="AM166"/>
      <c r="AN166"/>
    </row>
    <row r="167" spans="31:40" x14ac:dyDescent="0.25">
      <c r="AE167" s="19"/>
      <c r="AF167" s="19"/>
      <c r="AG167" s="19"/>
      <c r="AH167" s="19"/>
      <c r="AI167" s="19"/>
      <c r="AJ167" s="19"/>
      <c r="AK167" s="19"/>
      <c r="AM167"/>
      <c r="AN167"/>
    </row>
    <row r="168" spans="31:40" x14ac:dyDescent="0.25">
      <c r="AE168" s="19"/>
      <c r="AF168" s="19"/>
      <c r="AG168" s="19"/>
      <c r="AH168" s="19"/>
      <c r="AI168" s="19"/>
      <c r="AJ168" s="19"/>
      <c r="AK168" s="19"/>
      <c r="AM168"/>
      <c r="AN168"/>
    </row>
    <row r="169" spans="31:40" x14ac:dyDescent="0.25">
      <c r="AE169" s="19"/>
      <c r="AF169" s="19"/>
      <c r="AG169" s="19"/>
      <c r="AH169" s="19"/>
      <c r="AI169" s="19"/>
      <c r="AJ169" s="19"/>
      <c r="AK169" s="19"/>
      <c r="AM169"/>
      <c r="AN169"/>
    </row>
    <row r="170" spans="31:40" x14ac:dyDescent="0.25">
      <c r="AE170" s="19"/>
      <c r="AF170" s="19"/>
      <c r="AG170" s="19"/>
      <c r="AH170" s="19"/>
      <c r="AI170" s="19"/>
      <c r="AJ170" s="19"/>
      <c r="AK170" s="19"/>
      <c r="AM170"/>
      <c r="AN170"/>
    </row>
    <row r="171" spans="31:40" x14ac:dyDescent="0.25">
      <c r="AE171" s="19"/>
      <c r="AF171" s="19"/>
      <c r="AG171" s="19"/>
      <c r="AH171" s="19"/>
      <c r="AI171" s="19"/>
      <c r="AJ171" s="19"/>
      <c r="AK171" s="19"/>
      <c r="AM171"/>
      <c r="AN171"/>
    </row>
    <row r="172" spans="31:40" x14ac:dyDescent="0.25">
      <c r="AE172" s="19"/>
      <c r="AF172" s="19"/>
      <c r="AG172" s="19"/>
      <c r="AH172" s="19"/>
      <c r="AI172" s="19"/>
      <c r="AJ172" s="19"/>
      <c r="AK172" s="19"/>
      <c r="AM172"/>
      <c r="AN172"/>
    </row>
    <row r="173" spans="31:40" x14ac:dyDescent="0.25">
      <c r="AE173" s="19"/>
      <c r="AF173" s="19"/>
      <c r="AG173" s="19"/>
      <c r="AH173" s="19"/>
      <c r="AI173" s="19"/>
      <c r="AJ173" s="19"/>
      <c r="AK173" s="19"/>
      <c r="AM173"/>
      <c r="AN173"/>
    </row>
    <row r="174" spans="31:40" x14ac:dyDescent="0.25">
      <c r="AE174" s="19"/>
      <c r="AF174" s="19"/>
      <c r="AG174" s="19"/>
      <c r="AH174" s="19"/>
      <c r="AI174" s="19"/>
      <c r="AJ174" s="19"/>
      <c r="AK174" s="19"/>
      <c r="AM174"/>
      <c r="AN174"/>
    </row>
    <row r="175" spans="31:40" x14ac:dyDescent="0.25">
      <c r="AE175" s="19"/>
      <c r="AF175" s="19"/>
      <c r="AG175" s="19"/>
      <c r="AH175" s="19"/>
      <c r="AI175" s="19"/>
      <c r="AJ175" s="19"/>
      <c r="AK175" s="19"/>
      <c r="AM175"/>
      <c r="AN175"/>
    </row>
    <row r="176" spans="31:40" x14ac:dyDescent="0.25">
      <c r="AE176" s="19"/>
      <c r="AF176" s="19"/>
      <c r="AG176" s="19"/>
      <c r="AH176" s="19"/>
      <c r="AI176" s="19"/>
      <c r="AJ176" s="19"/>
      <c r="AK176" s="19"/>
      <c r="AM176"/>
      <c r="AN176"/>
    </row>
    <row r="177" spans="31:40" x14ac:dyDescent="0.25">
      <c r="AE177" s="19"/>
      <c r="AF177" s="19"/>
      <c r="AG177" s="19"/>
      <c r="AH177" s="19"/>
      <c r="AI177" s="19"/>
      <c r="AJ177" s="19"/>
      <c r="AK177" s="19"/>
      <c r="AM177"/>
      <c r="AN177"/>
    </row>
    <row r="178" spans="31:40" x14ac:dyDescent="0.25">
      <c r="AE178" s="19"/>
      <c r="AF178" s="19"/>
      <c r="AG178" s="19"/>
      <c r="AH178" s="19"/>
      <c r="AI178" s="19"/>
      <c r="AJ178" s="19"/>
      <c r="AK178" s="19"/>
      <c r="AM178"/>
      <c r="AN178"/>
    </row>
    <row r="179" spans="31:40" x14ac:dyDescent="0.25">
      <c r="AE179" s="19"/>
      <c r="AF179" s="19"/>
      <c r="AG179" s="19"/>
      <c r="AH179" s="19"/>
      <c r="AI179" s="19"/>
      <c r="AJ179" s="19"/>
      <c r="AK179" s="19"/>
      <c r="AM179"/>
      <c r="AN179"/>
    </row>
    <row r="180" spans="31:40" x14ac:dyDescent="0.25">
      <c r="AE180" s="19"/>
      <c r="AF180" s="19"/>
      <c r="AG180" s="19"/>
      <c r="AH180" s="19"/>
      <c r="AI180" s="19"/>
      <c r="AJ180" s="19"/>
      <c r="AK180" s="19"/>
      <c r="AM180"/>
      <c r="AN180"/>
    </row>
    <row r="181" spans="31:40" x14ac:dyDescent="0.25">
      <c r="AE181" s="19"/>
      <c r="AF181" s="19"/>
      <c r="AG181" s="19"/>
      <c r="AH181" s="19"/>
      <c r="AI181" s="19"/>
      <c r="AJ181" s="19"/>
      <c r="AK181" s="19"/>
      <c r="AM181"/>
      <c r="AN181"/>
    </row>
    <row r="182" spans="31:40" x14ac:dyDescent="0.25">
      <c r="AE182" s="19"/>
      <c r="AF182" s="19"/>
      <c r="AG182" s="19"/>
      <c r="AH182" s="19"/>
      <c r="AI182" s="19"/>
      <c r="AJ182" s="19"/>
      <c r="AK182" s="19"/>
      <c r="AM182"/>
      <c r="AN182"/>
    </row>
    <row r="183" spans="31:40" x14ac:dyDescent="0.25">
      <c r="AE183" s="19"/>
      <c r="AF183" s="19"/>
      <c r="AG183" s="19"/>
      <c r="AH183" s="19"/>
      <c r="AI183" s="19"/>
      <c r="AJ183" s="19"/>
      <c r="AK183" s="19"/>
      <c r="AM183"/>
      <c r="AN183"/>
    </row>
    <row r="184" spans="31:40" x14ac:dyDescent="0.25">
      <c r="AE184" s="19"/>
      <c r="AF184" s="19"/>
      <c r="AG184" s="19"/>
      <c r="AH184" s="19"/>
      <c r="AI184" s="19"/>
      <c r="AJ184" s="19"/>
      <c r="AK184" s="19"/>
      <c r="AM184"/>
      <c r="AN184"/>
    </row>
    <row r="185" spans="31:40" x14ac:dyDescent="0.25">
      <c r="AE185" s="19"/>
      <c r="AF185" s="19"/>
      <c r="AG185" s="19"/>
      <c r="AH185" s="19"/>
      <c r="AI185" s="19"/>
      <c r="AJ185" s="19"/>
      <c r="AK185" s="19"/>
      <c r="AM185"/>
      <c r="AN185"/>
    </row>
    <row r="186" spans="31:40" x14ac:dyDescent="0.25">
      <c r="AE186" s="19"/>
      <c r="AF186" s="19"/>
      <c r="AG186" s="19"/>
      <c r="AH186" s="19"/>
      <c r="AI186" s="19"/>
      <c r="AJ186" s="19"/>
      <c r="AK186" s="19"/>
      <c r="AM186"/>
      <c r="AN186"/>
    </row>
    <row r="187" spans="31:40" x14ac:dyDescent="0.25">
      <c r="AE187" s="19"/>
      <c r="AF187" s="19"/>
      <c r="AG187" s="19"/>
      <c r="AH187" s="19"/>
      <c r="AI187" s="19"/>
      <c r="AJ187" s="19"/>
      <c r="AK187" s="19"/>
      <c r="AM187"/>
      <c r="AN187"/>
    </row>
    <row r="188" spans="31:40" x14ac:dyDescent="0.25">
      <c r="AE188" s="19"/>
      <c r="AF188" s="19"/>
      <c r="AG188" s="19"/>
      <c r="AH188" s="19"/>
      <c r="AI188" s="19"/>
      <c r="AJ188" s="19"/>
      <c r="AK188" s="19"/>
      <c r="AM188"/>
      <c r="AN188"/>
    </row>
    <row r="189" spans="31:40" x14ac:dyDescent="0.25">
      <c r="AE189" s="19"/>
      <c r="AF189" s="19"/>
      <c r="AG189" s="19"/>
      <c r="AH189" s="19"/>
      <c r="AI189" s="19"/>
      <c r="AJ189" s="19"/>
      <c r="AK189" s="19"/>
      <c r="AM189"/>
      <c r="AN189"/>
    </row>
    <row r="190" spans="31:40" x14ac:dyDescent="0.25">
      <c r="AE190" s="19"/>
      <c r="AF190" s="19"/>
      <c r="AG190" s="19"/>
      <c r="AH190" s="19"/>
      <c r="AI190" s="19"/>
      <c r="AJ190" s="19"/>
      <c r="AK190" s="19"/>
      <c r="AM190"/>
      <c r="AN190"/>
    </row>
    <row r="191" spans="31:40" x14ac:dyDescent="0.25">
      <c r="AE191" s="19"/>
      <c r="AF191" s="19"/>
      <c r="AG191" s="19"/>
      <c r="AH191" s="19"/>
      <c r="AI191" s="19"/>
      <c r="AJ191" s="19"/>
      <c r="AK191" s="19"/>
      <c r="AM191"/>
      <c r="AN191"/>
    </row>
    <row r="192" spans="31:40" x14ac:dyDescent="0.25">
      <c r="AE192" s="19"/>
      <c r="AF192" s="19"/>
      <c r="AG192" s="19"/>
      <c r="AH192" s="19"/>
      <c r="AI192" s="19"/>
      <c r="AJ192" s="19"/>
      <c r="AK192" s="19"/>
      <c r="AM192"/>
      <c r="AN192"/>
    </row>
    <row r="193" spans="31:40" x14ac:dyDescent="0.25">
      <c r="AE193" s="19"/>
      <c r="AF193" s="19"/>
      <c r="AG193" s="19"/>
      <c r="AH193" s="19"/>
      <c r="AI193" s="19"/>
      <c r="AJ193" s="19"/>
      <c r="AK193" s="19"/>
      <c r="AM193"/>
      <c r="AN193"/>
    </row>
    <row r="194" spans="31:40" x14ac:dyDescent="0.25">
      <c r="AE194" s="19"/>
      <c r="AF194" s="19"/>
      <c r="AG194" s="19"/>
      <c r="AH194" s="19"/>
      <c r="AI194" s="19"/>
      <c r="AJ194" s="19"/>
      <c r="AK194" s="19"/>
      <c r="AM194"/>
      <c r="AN194"/>
    </row>
    <row r="195" spans="31:40" x14ac:dyDescent="0.25">
      <c r="AE195" s="19"/>
      <c r="AF195" s="19"/>
      <c r="AG195" s="19"/>
      <c r="AH195" s="19"/>
      <c r="AI195" s="19"/>
      <c r="AJ195" s="19"/>
      <c r="AK195" s="19"/>
      <c r="AM195"/>
      <c r="AN195"/>
    </row>
    <row r="196" spans="31:40" x14ac:dyDescent="0.25">
      <c r="AE196" s="19"/>
      <c r="AF196" s="19"/>
      <c r="AG196" s="19"/>
      <c r="AH196" s="19"/>
      <c r="AI196" s="19"/>
      <c r="AJ196" s="19"/>
      <c r="AK196" s="19"/>
      <c r="AM196"/>
      <c r="AN196"/>
    </row>
    <row r="197" spans="31:40" x14ac:dyDescent="0.25">
      <c r="AE197" s="19"/>
      <c r="AF197" s="19"/>
      <c r="AG197" s="19"/>
      <c r="AH197" s="19"/>
      <c r="AI197" s="19"/>
      <c r="AJ197" s="19"/>
      <c r="AK197" s="19"/>
      <c r="AM197"/>
      <c r="AN197"/>
    </row>
    <row r="198" spans="31:40" x14ac:dyDescent="0.25">
      <c r="AE198" s="19"/>
      <c r="AF198" s="19"/>
      <c r="AG198" s="19"/>
      <c r="AH198" s="19"/>
      <c r="AI198" s="19"/>
      <c r="AJ198" s="19"/>
      <c r="AK198" s="19"/>
      <c r="AM198"/>
      <c r="AN198"/>
    </row>
    <row r="199" spans="31:40" x14ac:dyDescent="0.25">
      <c r="AE199" s="19"/>
      <c r="AF199" s="19"/>
      <c r="AG199" s="19"/>
      <c r="AH199" s="19"/>
      <c r="AI199" s="19"/>
      <c r="AJ199" s="19"/>
      <c r="AK199" s="19"/>
      <c r="AM199"/>
      <c r="AN199"/>
    </row>
    <row r="200" spans="31:40" x14ac:dyDescent="0.25">
      <c r="AE200" s="19"/>
      <c r="AF200" s="19"/>
      <c r="AG200" s="19"/>
      <c r="AH200" s="19"/>
      <c r="AI200" s="19"/>
      <c r="AJ200" s="19"/>
      <c r="AK200" s="19"/>
      <c r="AM200"/>
      <c r="AN200"/>
    </row>
    <row r="201" spans="31:40" x14ac:dyDescent="0.25">
      <c r="AE201" s="19"/>
      <c r="AF201" s="19"/>
      <c r="AG201" s="19"/>
      <c r="AH201" s="19"/>
      <c r="AI201" s="19"/>
      <c r="AJ201" s="19"/>
      <c r="AK201" s="19"/>
      <c r="AM201"/>
      <c r="AN201"/>
    </row>
    <row r="202" spans="31:40" x14ac:dyDescent="0.25">
      <c r="AE202" s="19"/>
      <c r="AF202" s="19"/>
      <c r="AG202" s="19"/>
      <c r="AH202" s="19"/>
      <c r="AI202" s="19"/>
      <c r="AJ202" s="19"/>
      <c r="AK202" s="19"/>
      <c r="AM202"/>
      <c r="AN202"/>
    </row>
    <row r="203" spans="31:40" x14ac:dyDescent="0.25">
      <c r="AE203" s="19"/>
      <c r="AF203" s="19"/>
      <c r="AG203" s="19"/>
      <c r="AH203" s="19"/>
      <c r="AI203" s="19"/>
      <c r="AJ203" s="19"/>
      <c r="AK203" s="19"/>
      <c r="AM203"/>
      <c r="AN203"/>
    </row>
    <row r="204" spans="31:40" x14ac:dyDescent="0.25">
      <c r="AE204" s="19"/>
      <c r="AF204" s="19"/>
      <c r="AG204" s="19"/>
      <c r="AH204" s="19"/>
      <c r="AI204" s="19"/>
      <c r="AJ204" s="19"/>
      <c r="AK204" s="19"/>
      <c r="AM204"/>
      <c r="AN204"/>
    </row>
    <row r="205" spans="31:40" x14ac:dyDescent="0.25">
      <c r="AE205" s="19"/>
      <c r="AF205" s="19"/>
      <c r="AG205" s="19"/>
      <c r="AH205" s="19"/>
      <c r="AI205" s="19"/>
      <c r="AJ205" s="19"/>
      <c r="AK205" s="19"/>
      <c r="AM205"/>
      <c r="AN205"/>
    </row>
    <row r="206" spans="31:40" x14ac:dyDescent="0.25">
      <c r="AE206" s="19"/>
      <c r="AF206" s="19"/>
      <c r="AG206" s="19"/>
      <c r="AH206" s="19"/>
      <c r="AI206" s="19"/>
      <c r="AJ206" s="19"/>
      <c r="AK206" s="19"/>
      <c r="AM206"/>
      <c r="AN206"/>
    </row>
    <row r="207" spans="31:40" x14ac:dyDescent="0.25">
      <c r="AE207" s="19"/>
      <c r="AF207" s="19"/>
      <c r="AG207" s="19"/>
      <c r="AH207" s="19"/>
      <c r="AI207" s="19"/>
      <c r="AJ207" s="19"/>
      <c r="AK207" s="19"/>
      <c r="AM207"/>
      <c r="AN207"/>
    </row>
    <row r="208" spans="31:40" x14ac:dyDescent="0.25">
      <c r="AE208" s="19"/>
      <c r="AF208" s="19"/>
      <c r="AG208" s="19"/>
      <c r="AH208" s="19"/>
      <c r="AI208" s="19"/>
      <c r="AJ208" s="19"/>
      <c r="AK208" s="19"/>
      <c r="AM208"/>
      <c r="AN208"/>
    </row>
    <row r="209" spans="31:40" x14ac:dyDescent="0.25">
      <c r="AE209" s="19"/>
      <c r="AF209" s="19"/>
      <c r="AG209" s="19"/>
      <c r="AH209" s="19"/>
      <c r="AI209" s="19"/>
      <c r="AJ209" s="19"/>
      <c r="AK209" s="19"/>
      <c r="AM209"/>
      <c r="AN209"/>
    </row>
    <row r="210" spans="31:40" x14ac:dyDescent="0.25">
      <c r="AE210" s="19"/>
      <c r="AF210" s="19"/>
      <c r="AG210" s="19"/>
      <c r="AH210" s="19"/>
      <c r="AI210" s="19"/>
      <c r="AJ210" s="19"/>
      <c r="AK210" s="19"/>
      <c r="AM210"/>
      <c r="AN210"/>
    </row>
    <row r="211" spans="31:40" x14ac:dyDescent="0.25">
      <c r="AE211" s="19"/>
      <c r="AF211" s="19"/>
      <c r="AG211" s="19"/>
      <c r="AH211" s="19"/>
      <c r="AI211" s="19"/>
      <c r="AJ211" s="19"/>
      <c r="AK211" s="19"/>
      <c r="AM211"/>
      <c r="AN211"/>
    </row>
    <row r="212" spans="31:40" x14ac:dyDescent="0.25">
      <c r="AE212" s="19"/>
      <c r="AF212" s="19"/>
      <c r="AG212" s="19"/>
      <c r="AH212" s="19"/>
      <c r="AI212" s="19"/>
      <c r="AJ212" s="19"/>
      <c r="AK212" s="19"/>
      <c r="AM212"/>
      <c r="AN212"/>
    </row>
    <row r="213" spans="31:40" x14ac:dyDescent="0.25">
      <c r="AE213" s="19"/>
      <c r="AF213" s="19"/>
      <c r="AG213" s="19"/>
      <c r="AH213" s="19"/>
      <c r="AI213" s="19"/>
      <c r="AJ213" s="19"/>
      <c r="AK213" s="19"/>
      <c r="AM213"/>
      <c r="AN213"/>
    </row>
    <row r="214" spans="31:40" x14ac:dyDescent="0.25">
      <c r="AE214" s="19"/>
      <c r="AF214" s="19"/>
      <c r="AG214" s="19"/>
      <c r="AH214" s="19"/>
      <c r="AI214" s="19"/>
      <c r="AJ214" s="19"/>
      <c r="AK214" s="19"/>
      <c r="AM214"/>
      <c r="AN214"/>
    </row>
    <row r="215" spans="31:40" x14ac:dyDescent="0.25">
      <c r="AE215" s="19"/>
      <c r="AF215" s="19"/>
      <c r="AG215" s="19"/>
      <c r="AH215" s="19"/>
      <c r="AI215" s="19"/>
      <c r="AJ215" s="19"/>
      <c r="AK215" s="19"/>
      <c r="AM215"/>
      <c r="AN215"/>
    </row>
    <row r="216" spans="31:40" x14ac:dyDescent="0.25">
      <c r="AE216" s="19"/>
      <c r="AF216" s="19"/>
      <c r="AG216" s="19"/>
      <c r="AH216" s="19"/>
      <c r="AI216" s="19"/>
      <c r="AJ216" s="19"/>
      <c r="AK216" s="19"/>
      <c r="AM216"/>
      <c r="AN216"/>
    </row>
    <row r="217" spans="31:40" x14ac:dyDescent="0.25">
      <c r="AE217" s="19"/>
      <c r="AF217" s="19"/>
      <c r="AG217" s="19"/>
      <c r="AH217" s="19"/>
      <c r="AI217" s="19"/>
      <c r="AJ217" s="19"/>
      <c r="AK217" s="19"/>
      <c r="AM217"/>
      <c r="AN217"/>
    </row>
    <row r="218" spans="31:40" x14ac:dyDescent="0.25">
      <c r="AE218" s="19"/>
      <c r="AF218" s="19"/>
      <c r="AG218" s="19"/>
      <c r="AH218" s="19"/>
      <c r="AI218" s="19"/>
      <c r="AJ218" s="19"/>
      <c r="AK218" s="19"/>
      <c r="AM218"/>
      <c r="AN218"/>
    </row>
    <row r="219" spans="31:40" x14ac:dyDescent="0.25">
      <c r="AE219" s="19"/>
      <c r="AF219" s="19"/>
      <c r="AG219" s="19"/>
      <c r="AH219" s="19"/>
      <c r="AI219" s="19"/>
      <c r="AJ219" s="19"/>
      <c r="AK219" s="19"/>
      <c r="AM219"/>
      <c r="AN219"/>
    </row>
    <row r="220" spans="31:40" x14ac:dyDescent="0.25">
      <c r="AE220" s="19"/>
      <c r="AF220" s="19"/>
      <c r="AG220" s="19"/>
      <c r="AH220" s="19"/>
      <c r="AI220" s="19"/>
      <c r="AJ220" s="19"/>
      <c r="AK220" s="19"/>
      <c r="AM220"/>
      <c r="AN220"/>
    </row>
    <row r="221" spans="31:40" x14ac:dyDescent="0.25">
      <c r="AE221" s="19"/>
      <c r="AF221" s="19"/>
      <c r="AG221" s="19"/>
      <c r="AH221" s="19"/>
      <c r="AI221" s="19"/>
      <c r="AJ221" s="19"/>
      <c r="AK221" s="19"/>
      <c r="AM221"/>
      <c r="AN221"/>
    </row>
    <row r="222" spans="31:40" x14ac:dyDescent="0.25">
      <c r="AE222" s="19"/>
      <c r="AF222" s="19"/>
      <c r="AG222" s="19"/>
      <c r="AH222" s="19"/>
      <c r="AI222" s="19"/>
      <c r="AJ222" s="19"/>
      <c r="AK222" s="19"/>
      <c r="AM222"/>
      <c r="AN222"/>
    </row>
    <row r="223" spans="31:40" x14ac:dyDescent="0.25">
      <c r="AE223" s="19"/>
      <c r="AF223" s="19"/>
      <c r="AG223" s="19"/>
      <c r="AH223" s="19"/>
      <c r="AI223" s="19"/>
      <c r="AJ223" s="19"/>
      <c r="AK223" s="19"/>
      <c r="AM223"/>
      <c r="AN223"/>
    </row>
    <row r="224" spans="31:40" x14ac:dyDescent="0.25">
      <c r="AE224" s="19"/>
      <c r="AF224" s="19"/>
      <c r="AG224" s="19"/>
      <c r="AH224" s="19"/>
      <c r="AI224" s="19"/>
      <c r="AJ224" s="19"/>
      <c r="AK224" s="19"/>
      <c r="AM224"/>
      <c r="AN224"/>
    </row>
    <row r="225" spans="31:40" x14ac:dyDescent="0.25">
      <c r="AE225" s="19"/>
      <c r="AF225" s="19"/>
      <c r="AG225" s="19"/>
      <c r="AH225" s="19"/>
      <c r="AI225" s="19"/>
      <c r="AJ225" s="19"/>
      <c r="AK225" s="19"/>
      <c r="AM225"/>
      <c r="AN225"/>
    </row>
    <row r="226" spans="31:40" x14ac:dyDescent="0.25">
      <c r="AE226" s="19"/>
      <c r="AF226" s="19"/>
      <c r="AG226" s="19"/>
      <c r="AH226" s="19"/>
      <c r="AI226" s="19"/>
      <c r="AJ226" s="19"/>
      <c r="AK226" s="19"/>
      <c r="AM226"/>
      <c r="AN226"/>
    </row>
    <row r="227" spans="31:40" x14ac:dyDescent="0.25">
      <c r="AE227" s="19"/>
      <c r="AF227" s="19"/>
      <c r="AG227" s="19"/>
      <c r="AH227" s="19"/>
      <c r="AI227" s="19"/>
      <c r="AJ227" s="19"/>
      <c r="AK227" s="19"/>
      <c r="AM227"/>
      <c r="AN227"/>
    </row>
    <row r="228" spans="31:40" x14ac:dyDescent="0.25">
      <c r="AE228" s="19"/>
      <c r="AF228" s="19"/>
      <c r="AG228" s="19"/>
      <c r="AH228" s="19"/>
      <c r="AI228" s="19"/>
      <c r="AJ228" s="19"/>
      <c r="AK228" s="19"/>
      <c r="AM228"/>
      <c r="AN228"/>
    </row>
    <row r="229" spans="31:40" x14ac:dyDescent="0.25">
      <c r="AE229" s="19"/>
      <c r="AF229" s="19"/>
      <c r="AG229" s="19"/>
      <c r="AH229" s="19"/>
      <c r="AI229" s="19"/>
      <c r="AJ229" s="19"/>
      <c r="AK229" s="19"/>
      <c r="AM229"/>
      <c r="AN229"/>
    </row>
    <row r="230" spans="31:40" x14ac:dyDescent="0.25">
      <c r="AE230" s="19"/>
      <c r="AF230" s="19"/>
      <c r="AG230" s="19"/>
      <c r="AH230" s="19"/>
      <c r="AI230" s="19"/>
      <c r="AJ230" s="19"/>
      <c r="AK230" s="19"/>
      <c r="AM230"/>
      <c r="AN230"/>
    </row>
    <row r="231" spans="31:40" x14ac:dyDescent="0.25">
      <c r="AE231" s="19"/>
      <c r="AF231" s="19"/>
      <c r="AG231" s="19"/>
      <c r="AH231" s="19"/>
      <c r="AI231" s="19"/>
      <c r="AJ231" s="19"/>
      <c r="AK231" s="19"/>
      <c r="AM231"/>
      <c r="AN231"/>
    </row>
    <row r="232" spans="31:40" x14ac:dyDescent="0.25">
      <c r="AE232" s="19"/>
      <c r="AF232" s="19"/>
      <c r="AG232" s="19"/>
      <c r="AH232" s="19"/>
      <c r="AI232" s="19"/>
      <c r="AJ232" s="19"/>
      <c r="AK232" s="19"/>
      <c r="AM232"/>
      <c r="AN232"/>
    </row>
    <row r="233" spans="31:40" x14ac:dyDescent="0.25">
      <c r="AE233" s="19"/>
      <c r="AF233" s="19"/>
      <c r="AG233" s="19"/>
      <c r="AH233" s="19"/>
      <c r="AI233" s="19"/>
      <c r="AJ233" s="19"/>
      <c r="AK233" s="19"/>
      <c r="AM233"/>
      <c r="AN233"/>
    </row>
    <row r="234" spans="31:40" x14ac:dyDescent="0.25">
      <c r="AE234" s="19"/>
      <c r="AF234" s="19"/>
      <c r="AG234" s="19"/>
      <c r="AH234" s="19"/>
      <c r="AI234" s="19"/>
      <c r="AJ234" s="19"/>
      <c r="AK234" s="19"/>
      <c r="AM234"/>
      <c r="AN234"/>
    </row>
    <row r="235" spans="31:40" x14ac:dyDescent="0.25">
      <c r="AE235" s="19"/>
      <c r="AF235" s="19"/>
      <c r="AG235" s="19"/>
      <c r="AH235" s="19"/>
      <c r="AI235" s="19"/>
      <c r="AJ235" s="19"/>
      <c r="AK235" s="19"/>
      <c r="AM235"/>
      <c r="AN235"/>
    </row>
    <row r="236" spans="31:40" x14ac:dyDescent="0.25">
      <c r="AE236" s="19"/>
      <c r="AF236" s="19"/>
      <c r="AG236" s="19"/>
      <c r="AH236" s="19"/>
      <c r="AI236" s="19"/>
      <c r="AJ236" s="19"/>
      <c r="AK236" s="19"/>
      <c r="AM236"/>
      <c r="AN236"/>
    </row>
    <row r="237" spans="31:40" x14ac:dyDescent="0.25">
      <c r="AE237" s="19"/>
      <c r="AF237" s="19"/>
      <c r="AG237" s="19"/>
      <c r="AH237" s="19"/>
      <c r="AI237" s="19"/>
      <c r="AJ237" s="19"/>
      <c r="AK237" s="19"/>
      <c r="AM237"/>
      <c r="AN237"/>
    </row>
    <row r="238" spans="31:40" x14ac:dyDescent="0.25">
      <c r="AE238" s="19"/>
      <c r="AF238" s="19"/>
      <c r="AG238" s="19"/>
      <c r="AH238" s="19"/>
      <c r="AI238" s="19"/>
      <c r="AJ238" s="19"/>
      <c r="AK238" s="19"/>
      <c r="AM238"/>
      <c r="AN238"/>
    </row>
    <row r="239" spans="31:40" x14ac:dyDescent="0.25">
      <c r="AE239" s="19"/>
      <c r="AF239" s="19"/>
      <c r="AG239" s="19"/>
      <c r="AH239" s="19"/>
      <c r="AI239" s="19"/>
      <c r="AJ239" s="19"/>
      <c r="AK239" s="19"/>
      <c r="AM239"/>
      <c r="AN239"/>
    </row>
    <row r="240" spans="31:40" x14ac:dyDescent="0.25">
      <c r="AE240" s="19"/>
      <c r="AF240" s="19"/>
      <c r="AG240" s="19"/>
      <c r="AH240" s="19"/>
      <c r="AI240" s="19"/>
      <c r="AJ240" s="19"/>
      <c r="AK240" s="19"/>
      <c r="AM240"/>
      <c r="AN240"/>
    </row>
    <row r="241" spans="31:40" x14ac:dyDescent="0.25">
      <c r="AE241" s="19"/>
      <c r="AF241" s="19"/>
      <c r="AG241" s="19"/>
      <c r="AH241" s="19"/>
      <c r="AI241" s="19"/>
      <c r="AJ241" s="19"/>
      <c r="AK241" s="19"/>
      <c r="AM241"/>
      <c r="AN241"/>
    </row>
    <row r="242" spans="31:40" x14ac:dyDescent="0.25">
      <c r="AE242" s="19"/>
      <c r="AF242" s="19"/>
      <c r="AG242" s="19"/>
      <c r="AH242" s="19"/>
      <c r="AI242" s="19"/>
      <c r="AJ242" s="19"/>
      <c r="AK242" s="19"/>
      <c r="AM242"/>
      <c r="AN242"/>
    </row>
    <row r="243" spans="31:40" x14ac:dyDescent="0.25">
      <c r="AE243" s="19"/>
      <c r="AF243" s="19"/>
      <c r="AG243" s="19"/>
      <c r="AH243" s="19"/>
      <c r="AI243" s="19"/>
      <c r="AJ243" s="19"/>
      <c r="AK243" s="19"/>
      <c r="AM243"/>
      <c r="AN243"/>
    </row>
    <row r="244" spans="31:40" x14ac:dyDescent="0.25">
      <c r="AE244" s="19"/>
      <c r="AF244" s="19"/>
      <c r="AG244" s="19"/>
      <c r="AH244" s="19"/>
      <c r="AI244" s="19"/>
      <c r="AJ244" s="19"/>
      <c r="AK244" s="19"/>
      <c r="AM244"/>
      <c r="AN244"/>
    </row>
    <row r="245" spans="31:40" x14ac:dyDescent="0.25">
      <c r="AE245" s="19"/>
      <c r="AF245" s="19"/>
      <c r="AG245" s="19"/>
      <c r="AH245" s="19"/>
      <c r="AI245" s="19"/>
      <c r="AJ245" s="19"/>
      <c r="AK245" s="19"/>
      <c r="AM245"/>
      <c r="AN245"/>
    </row>
    <row r="246" spans="31:40" x14ac:dyDescent="0.25">
      <c r="AE246" s="19"/>
      <c r="AF246" s="19"/>
      <c r="AG246" s="19"/>
      <c r="AH246" s="19"/>
      <c r="AI246" s="19"/>
      <c r="AJ246" s="19"/>
      <c r="AK246" s="19"/>
      <c r="AM246"/>
      <c r="AN246"/>
    </row>
    <row r="247" spans="31:40" x14ac:dyDescent="0.25">
      <c r="AE247" s="19"/>
      <c r="AF247" s="19"/>
      <c r="AG247" s="19"/>
      <c r="AH247" s="19"/>
      <c r="AI247" s="19"/>
      <c r="AJ247" s="19"/>
      <c r="AK247" s="19"/>
      <c r="AM247"/>
      <c r="AN247"/>
    </row>
    <row r="248" spans="31:40" x14ac:dyDescent="0.25">
      <c r="AE248" s="19"/>
      <c r="AF248" s="19"/>
      <c r="AG248" s="19"/>
      <c r="AH248" s="19"/>
      <c r="AI248" s="19"/>
      <c r="AJ248" s="19"/>
      <c r="AK248" s="19"/>
      <c r="AM248"/>
      <c r="AN248"/>
    </row>
    <row r="249" spans="31:40" x14ac:dyDescent="0.25">
      <c r="AE249" s="19"/>
      <c r="AF249" s="19"/>
      <c r="AG249" s="19"/>
      <c r="AH249" s="19"/>
      <c r="AI249" s="19"/>
      <c r="AJ249" s="19"/>
      <c r="AK249" s="19"/>
      <c r="AM249"/>
      <c r="AN249"/>
    </row>
    <row r="250" spans="31:40" x14ac:dyDescent="0.25">
      <c r="AE250" s="19"/>
      <c r="AF250" s="19"/>
      <c r="AG250" s="19"/>
      <c r="AH250" s="19"/>
      <c r="AI250" s="19"/>
      <c r="AJ250" s="19"/>
      <c r="AK250" s="19"/>
      <c r="AM250"/>
      <c r="AN250"/>
    </row>
    <row r="251" spans="31:40" x14ac:dyDescent="0.25">
      <c r="AE251" s="19"/>
      <c r="AF251" s="19"/>
      <c r="AG251" s="19"/>
      <c r="AH251" s="19"/>
      <c r="AI251" s="19"/>
      <c r="AJ251" s="19"/>
      <c r="AK251" s="19"/>
      <c r="AM251"/>
      <c r="AN251"/>
    </row>
    <row r="252" spans="31:40" x14ac:dyDescent="0.25">
      <c r="AE252" s="19"/>
      <c r="AF252" s="19"/>
      <c r="AG252" s="19"/>
      <c r="AH252" s="19"/>
      <c r="AI252" s="19"/>
      <c r="AJ252" s="19"/>
      <c r="AK252" s="19"/>
      <c r="AM252"/>
      <c r="AN252"/>
    </row>
    <row r="253" spans="31:40" x14ac:dyDescent="0.25">
      <c r="AE253" s="19"/>
      <c r="AF253" s="19"/>
      <c r="AG253" s="19"/>
      <c r="AH253" s="19"/>
      <c r="AI253" s="19"/>
      <c r="AJ253" s="19"/>
      <c r="AK253" s="19"/>
      <c r="AM253"/>
      <c r="AN253"/>
    </row>
    <row r="254" spans="31:40" x14ac:dyDescent="0.25">
      <c r="AE254" s="19"/>
      <c r="AF254" s="19"/>
      <c r="AG254" s="19"/>
      <c r="AH254" s="19"/>
      <c r="AI254" s="19"/>
      <c r="AJ254" s="19"/>
      <c r="AK254" s="19"/>
      <c r="AM254"/>
      <c r="AN254"/>
    </row>
    <row r="255" spans="31:40" x14ac:dyDescent="0.25">
      <c r="AE255" s="19"/>
      <c r="AF255" s="19"/>
      <c r="AG255" s="19"/>
      <c r="AH255" s="19"/>
      <c r="AI255" s="19"/>
      <c r="AJ255" s="19"/>
      <c r="AK255" s="19"/>
      <c r="AM255"/>
      <c r="AN255"/>
    </row>
    <row r="256" spans="31:40" x14ac:dyDescent="0.25">
      <c r="AE256" s="19"/>
      <c r="AF256" s="19"/>
      <c r="AG256" s="19"/>
      <c r="AH256" s="19"/>
      <c r="AI256" s="19"/>
      <c r="AJ256" s="19"/>
      <c r="AK256" s="19"/>
      <c r="AM256"/>
      <c r="AN256"/>
    </row>
    <row r="257" spans="31:40" x14ac:dyDescent="0.25">
      <c r="AE257" s="19"/>
      <c r="AF257" s="19"/>
      <c r="AG257" s="19"/>
      <c r="AH257" s="19"/>
      <c r="AI257" s="19"/>
      <c r="AJ257" s="19"/>
      <c r="AK257" s="19"/>
      <c r="AM257"/>
      <c r="AN257"/>
    </row>
    <row r="258" spans="31:40" x14ac:dyDescent="0.25">
      <c r="AE258" s="19"/>
      <c r="AF258" s="19"/>
      <c r="AG258" s="19"/>
      <c r="AH258" s="19"/>
      <c r="AI258" s="19"/>
      <c r="AJ258" s="19"/>
      <c r="AK258" s="19"/>
      <c r="AM258"/>
      <c r="AN258"/>
    </row>
    <row r="259" spans="31:40" x14ac:dyDescent="0.25">
      <c r="AE259" s="19"/>
      <c r="AF259" s="19"/>
      <c r="AG259" s="19"/>
      <c r="AH259" s="19"/>
      <c r="AI259" s="19"/>
      <c r="AJ259" s="19"/>
      <c r="AK259" s="19"/>
      <c r="AM259"/>
      <c r="AN259"/>
    </row>
    <row r="260" spans="31:40" x14ac:dyDescent="0.25">
      <c r="AE260" s="19"/>
      <c r="AF260" s="19"/>
      <c r="AG260" s="19"/>
      <c r="AH260" s="19"/>
      <c r="AI260" s="19"/>
      <c r="AJ260" s="19"/>
      <c r="AK260" s="19"/>
      <c r="AM260"/>
      <c r="AN260"/>
    </row>
    <row r="261" spans="31:40" x14ac:dyDescent="0.25">
      <c r="AE261" s="19"/>
      <c r="AF261" s="19"/>
      <c r="AG261" s="19"/>
      <c r="AH261" s="19"/>
      <c r="AI261" s="19"/>
      <c r="AJ261" s="19"/>
      <c r="AK261" s="19"/>
      <c r="AM261"/>
      <c r="AN261"/>
    </row>
    <row r="262" spans="31:40" x14ac:dyDescent="0.25">
      <c r="AE262" s="19"/>
      <c r="AF262" s="19"/>
      <c r="AG262" s="19"/>
      <c r="AH262" s="19"/>
      <c r="AI262" s="19"/>
      <c r="AJ262" s="19"/>
      <c r="AK262" s="19"/>
      <c r="AM262"/>
      <c r="AN262"/>
    </row>
    <row r="263" spans="31:40" x14ac:dyDescent="0.25">
      <c r="AE263" s="19"/>
      <c r="AF263" s="19"/>
      <c r="AG263" s="19"/>
      <c r="AH263" s="19"/>
      <c r="AI263" s="19"/>
      <c r="AJ263" s="19"/>
      <c r="AK263" s="19"/>
      <c r="AM263"/>
      <c r="AN263"/>
    </row>
    <row r="264" spans="31:40" x14ac:dyDescent="0.25">
      <c r="AE264" s="19"/>
      <c r="AF264" s="19"/>
      <c r="AG264" s="19"/>
      <c r="AH264" s="19"/>
      <c r="AI264" s="19"/>
      <c r="AJ264" s="19"/>
      <c r="AK264" s="19"/>
      <c r="AM264"/>
      <c r="AN264"/>
    </row>
    <row r="265" spans="31:40" x14ac:dyDescent="0.25">
      <c r="AE265" s="19"/>
      <c r="AF265" s="19"/>
      <c r="AG265" s="19"/>
      <c r="AH265" s="19"/>
      <c r="AI265" s="19"/>
      <c r="AJ265" s="19"/>
      <c r="AK265" s="19"/>
      <c r="AM265"/>
      <c r="AN265"/>
    </row>
    <row r="266" spans="31:40" x14ac:dyDescent="0.25">
      <c r="AE266" s="19"/>
      <c r="AF266" s="19"/>
      <c r="AG266" s="19"/>
      <c r="AH266" s="19"/>
      <c r="AI266" s="19"/>
      <c r="AJ266" s="19"/>
      <c r="AK266" s="19"/>
      <c r="AM266"/>
      <c r="AN266"/>
    </row>
    <row r="267" spans="31:40" x14ac:dyDescent="0.25">
      <c r="AE267" s="19"/>
      <c r="AF267" s="19"/>
      <c r="AG267" s="19"/>
      <c r="AH267" s="19"/>
      <c r="AI267" s="19"/>
      <c r="AJ267" s="19"/>
      <c r="AK267" s="19"/>
      <c r="AM267"/>
      <c r="AN267"/>
    </row>
    <row r="268" spans="31:40" x14ac:dyDescent="0.25">
      <c r="AE268" s="19"/>
      <c r="AF268" s="19"/>
      <c r="AG268" s="19"/>
      <c r="AH268" s="19"/>
      <c r="AI268" s="19"/>
      <c r="AJ268" s="19"/>
      <c r="AK268" s="19"/>
      <c r="AM268"/>
      <c r="AN268"/>
    </row>
    <row r="269" spans="31:40" x14ac:dyDescent="0.25">
      <c r="AE269" s="19"/>
      <c r="AF269" s="19"/>
      <c r="AG269" s="19"/>
      <c r="AH269" s="19"/>
      <c r="AI269" s="19"/>
      <c r="AJ269" s="19"/>
      <c r="AK269" s="19"/>
      <c r="AM269"/>
      <c r="AN269"/>
    </row>
    <row r="270" spans="31:40" x14ac:dyDescent="0.25">
      <c r="AE270" s="19"/>
      <c r="AF270" s="19"/>
      <c r="AG270" s="19"/>
      <c r="AH270" s="19"/>
      <c r="AI270" s="19"/>
      <c r="AJ270" s="19"/>
      <c r="AK270" s="19"/>
      <c r="AM270"/>
      <c r="AN270"/>
    </row>
    <row r="271" spans="31:40" x14ac:dyDescent="0.25">
      <c r="AE271" s="19"/>
      <c r="AF271" s="19"/>
      <c r="AG271" s="19"/>
      <c r="AH271" s="19"/>
      <c r="AI271" s="19"/>
      <c r="AJ271" s="19"/>
      <c r="AK271" s="19"/>
      <c r="AM271"/>
      <c r="AN271"/>
    </row>
    <row r="272" spans="31:40" x14ac:dyDescent="0.25">
      <c r="AE272" s="19"/>
      <c r="AF272" s="19"/>
      <c r="AG272" s="19"/>
      <c r="AH272" s="19"/>
      <c r="AI272" s="19"/>
      <c r="AJ272" s="19"/>
      <c r="AK272" s="19"/>
      <c r="AM272"/>
      <c r="AN272"/>
    </row>
    <row r="273" spans="31:40" x14ac:dyDescent="0.25">
      <c r="AE273" s="19"/>
      <c r="AF273" s="19"/>
      <c r="AG273" s="19"/>
      <c r="AH273" s="19"/>
      <c r="AI273" s="19"/>
      <c r="AJ273" s="19"/>
      <c r="AK273" s="19"/>
      <c r="AM273"/>
      <c r="AN273"/>
    </row>
    <row r="274" spans="31:40" x14ac:dyDescent="0.25">
      <c r="AE274" s="19"/>
      <c r="AF274" s="19"/>
      <c r="AG274" s="19"/>
      <c r="AH274" s="19"/>
      <c r="AI274" s="19"/>
      <c r="AJ274" s="19"/>
      <c r="AK274" s="19"/>
      <c r="AM274"/>
      <c r="AN274"/>
    </row>
    <row r="275" spans="31:40" x14ac:dyDescent="0.25">
      <c r="AE275" s="19"/>
      <c r="AF275" s="19"/>
      <c r="AG275" s="19"/>
      <c r="AH275" s="19"/>
      <c r="AI275" s="19"/>
      <c r="AJ275" s="19"/>
      <c r="AK275" s="19"/>
      <c r="AM275"/>
      <c r="AN275"/>
    </row>
    <row r="276" spans="31:40" x14ac:dyDescent="0.25">
      <c r="AE276" s="19"/>
      <c r="AF276" s="19"/>
      <c r="AG276" s="19"/>
      <c r="AH276" s="19"/>
      <c r="AI276" s="19"/>
      <c r="AJ276" s="19"/>
      <c r="AK276" s="19"/>
      <c r="AM276"/>
      <c r="AN276"/>
    </row>
    <row r="277" spans="31:40" x14ac:dyDescent="0.25">
      <c r="AE277" s="19"/>
      <c r="AF277" s="19"/>
      <c r="AG277" s="19"/>
      <c r="AH277" s="19"/>
      <c r="AI277" s="19"/>
      <c r="AJ277" s="19"/>
      <c r="AK277" s="19"/>
      <c r="AM277"/>
      <c r="AN277"/>
    </row>
    <row r="278" spans="31:40" x14ac:dyDescent="0.25">
      <c r="AE278" s="19"/>
      <c r="AF278" s="19"/>
      <c r="AG278" s="19"/>
      <c r="AH278" s="19"/>
      <c r="AI278" s="19"/>
      <c r="AJ278" s="19"/>
      <c r="AK278" s="19"/>
      <c r="AM278"/>
      <c r="AN278"/>
    </row>
    <row r="279" spans="31:40" x14ac:dyDescent="0.25">
      <c r="AE279" s="19"/>
      <c r="AF279" s="19"/>
      <c r="AG279" s="19"/>
      <c r="AH279" s="19"/>
      <c r="AI279" s="19"/>
      <c r="AJ279" s="19"/>
      <c r="AK279" s="19"/>
      <c r="AM279"/>
      <c r="AN279"/>
    </row>
    <row r="280" spans="31:40" x14ac:dyDescent="0.25">
      <c r="AE280" s="19"/>
      <c r="AF280" s="19"/>
      <c r="AG280" s="19"/>
      <c r="AH280" s="19"/>
      <c r="AI280" s="19"/>
      <c r="AJ280" s="19"/>
      <c r="AK280" s="19"/>
      <c r="AM280"/>
      <c r="AN280"/>
    </row>
    <row r="281" spans="31:40" x14ac:dyDescent="0.25">
      <c r="AE281" s="19"/>
      <c r="AF281" s="19"/>
      <c r="AG281" s="19"/>
      <c r="AH281" s="19"/>
      <c r="AI281" s="19"/>
      <c r="AJ281" s="19"/>
      <c r="AK281" s="19"/>
      <c r="AM281"/>
      <c r="AN281"/>
    </row>
    <row r="282" spans="31:40" x14ac:dyDescent="0.25">
      <c r="AE282" s="19"/>
      <c r="AF282" s="19"/>
      <c r="AG282" s="19"/>
      <c r="AH282" s="19"/>
      <c r="AI282" s="19"/>
      <c r="AJ282" s="19"/>
      <c r="AK282" s="19"/>
      <c r="AM282"/>
      <c r="AN282"/>
    </row>
    <row r="283" spans="31:40" x14ac:dyDescent="0.25">
      <c r="AE283" s="19"/>
      <c r="AF283" s="19"/>
      <c r="AG283" s="19"/>
      <c r="AH283" s="19"/>
      <c r="AI283" s="19"/>
      <c r="AJ283" s="19"/>
      <c r="AK283" s="19"/>
      <c r="AM283"/>
      <c r="AN283"/>
    </row>
    <row r="284" spans="31:40" x14ac:dyDescent="0.25">
      <c r="AE284" s="19"/>
      <c r="AF284" s="19"/>
      <c r="AG284" s="19"/>
      <c r="AH284" s="19"/>
      <c r="AI284" s="19"/>
      <c r="AJ284" s="19"/>
      <c r="AK284" s="19"/>
      <c r="AM284"/>
      <c r="AN284"/>
    </row>
    <row r="285" spans="31:40" x14ac:dyDescent="0.25">
      <c r="AE285" s="19"/>
      <c r="AF285" s="19"/>
      <c r="AG285" s="19"/>
      <c r="AH285" s="19"/>
      <c r="AI285" s="19"/>
      <c r="AJ285" s="19"/>
      <c r="AK285" s="19"/>
      <c r="AM285"/>
      <c r="AN285"/>
    </row>
    <row r="286" spans="31:40" x14ac:dyDescent="0.25">
      <c r="AE286" s="19"/>
      <c r="AF286" s="19"/>
      <c r="AG286" s="19"/>
      <c r="AH286" s="19"/>
      <c r="AI286" s="19"/>
      <c r="AJ286" s="19"/>
      <c r="AK286" s="19"/>
      <c r="AM286"/>
      <c r="AN286"/>
    </row>
    <row r="287" spans="31:40" x14ac:dyDescent="0.25">
      <c r="AE287" s="19"/>
      <c r="AF287" s="19"/>
      <c r="AG287" s="19"/>
      <c r="AH287" s="19"/>
      <c r="AI287" s="19"/>
      <c r="AJ287" s="19"/>
      <c r="AK287" s="19"/>
      <c r="AM287"/>
      <c r="AN287"/>
    </row>
    <row r="288" spans="31:40" x14ac:dyDescent="0.25">
      <c r="AE288" s="19"/>
      <c r="AF288" s="19"/>
      <c r="AG288" s="19"/>
      <c r="AH288" s="19"/>
      <c r="AI288" s="19"/>
      <c r="AJ288" s="19"/>
      <c r="AK288" s="19"/>
      <c r="AM288"/>
      <c r="AN288"/>
    </row>
    <row r="289" spans="31:40" x14ac:dyDescent="0.25">
      <c r="AE289" s="19"/>
      <c r="AF289" s="19"/>
      <c r="AG289" s="19"/>
      <c r="AH289" s="19"/>
      <c r="AI289" s="19"/>
      <c r="AJ289" s="19"/>
      <c r="AK289" s="19"/>
      <c r="AM289"/>
      <c r="AN289"/>
    </row>
    <row r="290" spans="31:40" x14ac:dyDescent="0.25">
      <c r="AE290" s="19"/>
      <c r="AF290" s="19"/>
      <c r="AG290" s="19"/>
      <c r="AH290" s="19"/>
      <c r="AI290" s="19"/>
      <c r="AJ290" s="19"/>
      <c r="AK290" s="19"/>
      <c r="AM290"/>
      <c r="AN290"/>
    </row>
    <row r="291" spans="31:40" x14ac:dyDescent="0.25">
      <c r="AE291" s="19"/>
      <c r="AF291" s="19"/>
      <c r="AG291" s="19"/>
      <c r="AH291" s="19"/>
      <c r="AI291" s="19"/>
      <c r="AJ291" s="19"/>
      <c r="AK291" s="19"/>
      <c r="AM291"/>
      <c r="AN291"/>
    </row>
    <row r="292" spans="31:40" x14ac:dyDescent="0.25">
      <c r="AE292" s="19"/>
      <c r="AF292" s="19"/>
      <c r="AG292" s="19"/>
      <c r="AH292" s="19"/>
      <c r="AI292" s="19"/>
      <c r="AJ292" s="19"/>
      <c r="AK292" s="19"/>
      <c r="AM292"/>
      <c r="AN292"/>
    </row>
    <row r="293" spans="31:40" x14ac:dyDescent="0.25">
      <c r="AE293" s="19"/>
      <c r="AF293" s="19"/>
      <c r="AG293" s="19"/>
      <c r="AH293" s="19"/>
      <c r="AI293" s="19"/>
      <c r="AJ293" s="19"/>
      <c r="AK293" s="19"/>
      <c r="AM293"/>
      <c r="AN293"/>
    </row>
    <row r="294" spans="31:40" x14ac:dyDescent="0.25">
      <c r="AE294" s="19"/>
      <c r="AF294" s="19"/>
      <c r="AG294" s="19"/>
      <c r="AH294" s="19"/>
      <c r="AI294" s="19"/>
      <c r="AJ294" s="19"/>
      <c r="AK294" s="19"/>
      <c r="AM294"/>
      <c r="AN294"/>
    </row>
    <row r="295" spans="31:40" x14ac:dyDescent="0.25">
      <c r="AE295" s="19"/>
      <c r="AF295" s="19"/>
      <c r="AG295" s="19"/>
      <c r="AH295" s="19"/>
      <c r="AI295" s="19"/>
      <c r="AJ295" s="19"/>
      <c r="AK295" s="19"/>
      <c r="AM295"/>
      <c r="AN295"/>
    </row>
    <row r="296" spans="31:40" x14ac:dyDescent="0.25">
      <c r="AE296" s="19"/>
      <c r="AF296" s="19"/>
      <c r="AG296" s="19"/>
      <c r="AH296" s="19"/>
      <c r="AI296" s="19"/>
      <c r="AJ296" s="19"/>
      <c r="AK296" s="19"/>
      <c r="AM296"/>
      <c r="AN296"/>
    </row>
    <row r="297" spans="31:40" x14ac:dyDescent="0.25">
      <c r="AE297" s="19"/>
      <c r="AF297" s="19"/>
      <c r="AG297" s="19"/>
      <c r="AH297" s="19"/>
      <c r="AI297" s="19"/>
      <c r="AJ297" s="19"/>
      <c r="AK297" s="19"/>
      <c r="AM297"/>
      <c r="AN297"/>
    </row>
    <row r="298" spans="31:40" x14ac:dyDescent="0.25">
      <c r="AE298" s="19"/>
      <c r="AF298" s="19"/>
      <c r="AG298" s="19"/>
      <c r="AH298" s="19"/>
      <c r="AI298" s="19"/>
      <c r="AJ298" s="19"/>
      <c r="AK298" s="19"/>
      <c r="AM298"/>
      <c r="AN298"/>
    </row>
    <row r="299" spans="31:40" x14ac:dyDescent="0.25">
      <c r="AE299" s="19"/>
      <c r="AF299" s="19"/>
      <c r="AG299" s="19"/>
      <c r="AH299" s="19"/>
      <c r="AI299" s="19"/>
      <c r="AJ299" s="19"/>
      <c r="AK299" s="19"/>
      <c r="AM299"/>
      <c r="AN299"/>
    </row>
    <row r="300" spans="31:40" x14ac:dyDescent="0.25">
      <c r="AE300" s="19"/>
      <c r="AF300" s="19"/>
      <c r="AG300" s="19"/>
      <c r="AH300" s="19"/>
      <c r="AI300" s="19"/>
      <c r="AJ300" s="19"/>
      <c r="AK300" s="19"/>
      <c r="AM300"/>
      <c r="AN300"/>
    </row>
    <row r="301" spans="31:40" x14ac:dyDescent="0.25">
      <c r="AE301" s="19"/>
      <c r="AF301" s="19"/>
      <c r="AG301" s="19"/>
      <c r="AH301" s="19"/>
      <c r="AI301" s="19"/>
      <c r="AJ301" s="19"/>
      <c r="AK301" s="19"/>
      <c r="AM301"/>
      <c r="AN301"/>
    </row>
    <row r="302" spans="31:40" x14ac:dyDescent="0.25">
      <c r="AE302" s="19"/>
      <c r="AF302" s="19"/>
      <c r="AG302" s="19"/>
      <c r="AH302" s="19"/>
      <c r="AI302" s="19"/>
      <c r="AJ302" s="19"/>
      <c r="AK302" s="19"/>
      <c r="AM302"/>
      <c r="AN302"/>
    </row>
    <row r="303" spans="31:40" x14ac:dyDescent="0.25">
      <c r="AE303" s="19"/>
      <c r="AF303" s="19"/>
      <c r="AG303" s="19"/>
      <c r="AH303" s="19"/>
      <c r="AI303" s="19"/>
      <c r="AJ303" s="19"/>
      <c r="AK303" s="19"/>
      <c r="AM303"/>
      <c r="AN303"/>
    </row>
    <row r="304" spans="31:40" x14ac:dyDescent="0.25">
      <c r="AE304" s="19"/>
      <c r="AF304" s="19"/>
      <c r="AG304" s="19"/>
      <c r="AH304" s="19"/>
      <c r="AI304" s="19"/>
      <c r="AJ304" s="19"/>
      <c r="AK304" s="19"/>
      <c r="AM304"/>
      <c r="AN304"/>
    </row>
    <row r="305" spans="31:40" x14ac:dyDescent="0.25">
      <c r="AE305" s="19"/>
      <c r="AF305" s="19"/>
      <c r="AG305" s="19"/>
      <c r="AH305" s="19"/>
      <c r="AI305" s="19"/>
      <c r="AJ305" s="19"/>
      <c r="AK305" s="19"/>
      <c r="AM305"/>
      <c r="AN305"/>
    </row>
    <row r="306" spans="31:40" x14ac:dyDescent="0.25">
      <c r="AE306" s="19"/>
      <c r="AF306" s="19"/>
      <c r="AG306" s="19"/>
      <c r="AH306" s="19"/>
      <c r="AI306" s="19"/>
      <c r="AJ306" s="19"/>
      <c r="AK306" s="19"/>
      <c r="AM306"/>
      <c r="AN306"/>
    </row>
    <row r="307" spans="31:40" x14ac:dyDescent="0.25">
      <c r="AE307" s="19"/>
      <c r="AF307" s="19"/>
      <c r="AG307" s="19"/>
      <c r="AH307" s="19"/>
      <c r="AI307" s="19"/>
      <c r="AJ307" s="19"/>
      <c r="AK307" s="19"/>
      <c r="AM307"/>
      <c r="AN307"/>
    </row>
    <row r="308" spans="31:40" x14ac:dyDescent="0.25">
      <c r="AE308" s="19"/>
      <c r="AF308" s="19"/>
      <c r="AG308" s="19"/>
      <c r="AH308" s="19"/>
      <c r="AI308" s="19"/>
      <c r="AJ308" s="19"/>
      <c r="AK308" s="19"/>
      <c r="AM308"/>
      <c r="AN308"/>
    </row>
    <row r="309" spans="31:40" x14ac:dyDescent="0.25">
      <c r="AE309" s="19"/>
      <c r="AF309" s="19"/>
      <c r="AG309" s="19"/>
      <c r="AH309" s="19"/>
      <c r="AI309" s="19"/>
      <c r="AJ309" s="19"/>
      <c r="AK309" s="19"/>
      <c r="AM309"/>
      <c r="AN309"/>
    </row>
    <row r="310" spans="31:40" x14ac:dyDescent="0.25">
      <c r="AE310" s="19"/>
      <c r="AF310" s="19"/>
      <c r="AG310" s="19"/>
      <c r="AH310" s="19"/>
      <c r="AI310" s="19"/>
      <c r="AJ310" s="19"/>
      <c r="AK310" s="19"/>
      <c r="AM310"/>
      <c r="AN310"/>
    </row>
    <row r="311" spans="31:40" x14ac:dyDescent="0.25">
      <c r="AE311" s="19"/>
      <c r="AF311" s="19"/>
      <c r="AG311" s="19"/>
      <c r="AH311" s="19"/>
      <c r="AI311" s="19"/>
      <c r="AJ311" s="19"/>
      <c r="AK311" s="19"/>
      <c r="AM311"/>
      <c r="AN311"/>
    </row>
    <row r="312" spans="31:40" x14ac:dyDescent="0.25">
      <c r="AE312" s="19"/>
      <c r="AF312" s="19"/>
      <c r="AG312" s="19"/>
      <c r="AH312" s="19"/>
      <c r="AI312" s="19"/>
      <c r="AJ312" s="19"/>
      <c r="AK312" s="19"/>
      <c r="AM312"/>
      <c r="AN312"/>
    </row>
    <row r="313" spans="31:40" x14ac:dyDescent="0.25">
      <c r="AE313" s="19"/>
      <c r="AF313" s="19"/>
      <c r="AG313" s="19"/>
      <c r="AH313" s="19"/>
      <c r="AI313" s="19"/>
      <c r="AJ313" s="19"/>
      <c r="AK313" s="19"/>
      <c r="AM313"/>
      <c r="AN313"/>
    </row>
    <row r="314" spans="31:40" x14ac:dyDescent="0.25">
      <c r="AE314" s="19"/>
      <c r="AF314" s="19"/>
      <c r="AG314" s="19"/>
      <c r="AH314" s="19"/>
      <c r="AI314" s="19"/>
      <c r="AJ314" s="19"/>
      <c r="AK314" s="19"/>
      <c r="AM314"/>
      <c r="AN314"/>
    </row>
    <row r="315" spans="31:40" x14ac:dyDescent="0.25">
      <c r="AE315" s="19"/>
      <c r="AF315" s="19"/>
      <c r="AG315" s="19"/>
      <c r="AH315" s="19"/>
      <c r="AI315" s="19"/>
      <c r="AJ315" s="19"/>
      <c r="AK315" s="19"/>
      <c r="AM315"/>
      <c r="AN315"/>
    </row>
    <row r="316" spans="31:40" x14ac:dyDescent="0.25">
      <c r="AE316" s="19"/>
      <c r="AF316" s="19"/>
      <c r="AG316" s="19"/>
      <c r="AH316" s="19"/>
      <c r="AI316" s="19"/>
      <c r="AJ316" s="19"/>
      <c r="AK316" s="19"/>
      <c r="AM316"/>
      <c r="AN316"/>
    </row>
    <row r="317" spans="31:40" x14ac:dyDescent="0.25">
      <c r="AE317" s="19"/>
      <c r="AF317" s="19"/>
      <c r="AG317" s="19"/>
      <c r="AH317" s="19"/>
      <c r="AI317" s="19"/>
      <c r="AJ317" s="19"/>
      <c r="AK317" s="19"/>
      <c r="AM317"/>
      <c r="AN317"/>
    </row>
    <row r="318" spans="31:40" x14ac:dyDescent="0.25">
      <c r="AE318" s="19"/>
      <c r="AF318" s="19"/>
      <c r="AG318" s="19"/>
      <c r="AH318" s="19"/>
      <c r="AI318" s="19"/>
      <c r="AJ318" s="19"/>
      <c r="AK318" s="19"/>
      <c r="AM318"/>
      <c r="AN318"/>
    </row>
    <row r="319" spans="31:40" x14ac:dyDescent="0.25">
      <c r="AE319" s="19"/>
      <c r="AF319" s="19"/>
      <c r="AG319" s="19"/>
      <c r="AH319" s="19"/>
      <c r="AI319" s="19"/>
      <c r="AJ319" s="19"/>
      <c r="AK319" s="19"/>
      <c r="AM319"/>
      <c r="AN319"/>
    </row>
    <row r="320" spans="31:40" x14ac:dyDescent="0.25">
      <c r="AE320" s="19"/>
      <c r="AF320" s="19"/>
      <c r="AG320" s="19"/>
      <c r="AH320" s="19"/>
      <c r="AI320" s="19"/>
      <c r="AJ320" s="19"/>
      <c r="AK320" s="19"/>
      <c r="AM320"/>
      <c r="AN320"/>
    </row>
    <row r="321" spans="31:40" x14ac:dyDescent="0.25">
      <c r="AE321" s="19"/>
      <c r="AF321" s="19"/>
      <c r="AG321" s="19"/>
      <c r="AH321" s="19"/>
      <c r="AI321" s="19"/>
      <c r="AJ321" s="19"/>
      <c r="AK321" s="19"/>
      <c r="AM321"/>
      <c r="AN321"/>
    </row>
    <row r="322" spans="31:40" x14ac:dyDescent="0.25">
      <c r="AE322" s="19"/>
      <c r="AF322" s="19"/>
      <c r="AG322" s="19"/>
      <c r="AH322" s="19"/>
      <c r="AI322" s="19"/>
      <c r="AJ322" s="19"/>
      <c r="AK322" s="19"/>
      <c r="AM322"/>
      <c r="AN322"/>
    </row>
    <row r="323" spans="31:40" x14ac:dyDescent="0.25">
      <c r="AE323" s="19"/>
      <c r="AF323" s="19"/>
      <c r="AG323" s="19"/>
      <c r="AH323" s="19"/>
      <c r="AI323" s="19"/>
      <c r="AJ323" s="19"/>
      <c r="AK323" s="19"/>
      <c r="AM323"/>
      <c r="AN323"/>
    </row>
    <row r="324" spans="31:40" x14ac:dyDescent="0.25">
      <c r="AE324" s="19"/>
      <c r="AF324" s="19"/>
      <c r="AG324" s="19"/>
      <c r="AH324" s="19"/>
      <c r="AI324" s="19"/>
      <c r="AJ324" s="19"/>
      <c r="AK324" s="19"/>
      <c r="AM324"/>
      <c r="AN324"/>
    </row>
    <row r="325" spans="31:40" x14ac:dyDescent="0.25">
      <c r="AE325" s="19"/>
      <c r="AF325" s="19"/>
      <c r="AG325" s="19"/>
      <c r="AH325" s="19"/>
      <c r="AI325" s="19"/>
      <c r="AJ325" s="19"/>
      <c r="AK325" s="19"/>
      <c r="AM325"/>
      <c r="AN325"/>
    </row>
    <row r="326" spans="31:40" x14ac:dyDescent="0.25">
      <c r="AE326" s="19"/>
      <c r="AF326" s="19"/>
      <c r="AG326" s="19"/>
      <c r="AH326" s="19"/>
      <c r="AI326" s="19"/>
      <c r="AJ326" s="19"/>
      <c r="AK326" s="19"/>
      <c r="AM326"/>
      <c r="AN326"/>
    </row>
    <row r="327" spans="31:40" x14ac:dyDescent="0.25">
      <c r="AE327" s="19"/>
      <c r="AF327" s="19"/>
      <c r="AG327" s="19"/>
      <c r="AH327" s="19"/>
      <c r="AI327" s="19"/>
      <c r="AJ327" s="19"/>
      <c r="AK327" s="19"/>
      <c r="AM327"/>
      <c r="AN327"/>
    </row>
    <row r="328" spans="31:40" x14ac:dyDescent="0.25">
      <c r="AE328" s="19"/>
      <c r="AF328" s="19"/>
      <c r="AG328" s="19"/>
      <c r="AH328" s="19"/>
      <c r="AI328" s="19"/>
      <c r="AJ328" s="19"/>
      <c r="AK328" s="19"/>
      <c r="AM328"/>
      <c r="AN328"/>
    </row>
    <row r="329" spans="31:40" x14ac:dyDescent="0.25">
      <c r="AE329" s="19"/>
      <c r="AF329" s="19"/>
      <c r="AG329" s="19"/>
      <c r="AH329" s="19"/>
      <c r="AI329" s="19"/>
      <c r="AJ329" s="19"/>
      <c r="AK329" s="19"/>
      <c r="AM329"/>
      <c r="AN329"/>
    </row>
    <row r="330" spans="31:40" x14ac:dyDescent="0.25">
      <c r="AE330" s="19"/>
      <c r="AF330" s="19"/>
      <c r="AG330" s="19"/>
      <c r="AH330" s="19"/>
      <c r="AI330" s="19"/>
      <c r="AJ330" s="19"/>
      <c r="AK330" s="19"/>
      <c r="AM330"/>
      <c r="AN330"/>
    </row>
    <row r="331" spans="31:40" x14ac:dyDescent="0.25">
      <c r="AE331" s="19"/>
      <c r="AF331" s="19"/>
      <c r="AG331" s="19"/>
      <c r="AH331" s="19"/>
      <c r="AI331" s="19"/>
      <c r="AJ331" s="19"/>
      <c r="AK331" s="19"/>
      <c r="AM331"/>
      <c r="AN331"/>
    </row>
    <row r="332" spans="31:40" x14ac:dyDescent="0.25">
      <c r="AE332" s="19"/>
      <c r="AF332" s="19"/>
      <c r="AG332" s="19"/>
      <c r="AH332" s="19"/>
      <c r="AI332" s="19"/>
      <c r="AJ332" s="19"/>
      <c r="AK332" s="19"/>
      <c r="AM332"/>
      <c r="AN332"/>
    </row>
    <row r="333" spans="31:40" x14ac:dyDescent="0.25">
      <c r="AE333" s="19"/>
      <c r="AF333" s="19"/>
      <c r="AG333" s="19"/>
      <c r="AH333" s="19"/>
      <c r="AI333" s="19"/>
      <c r="AJ333" s="19"/>
      <c r="AK333" s="19"/>
      <c r="AM333"/>
      <c r="AN333"/>
    </row>
    <row r="334" spans="31:40" x14ac:dyDescent="0.25">
      <c r="AE334" s="19"/>
      <c r="AF334" s="19"/>
      <c r="AG334" s="19"/>
      <c r="AH334" s="19"/>
      <c r="AI334" s="19"/>
      <c r="AJ334" s="19"/>
      <c r="AK334" s="19"/>
      <c r="AM334"/>
      <c r="AN334"/>
    </row>
    <row r="335" spans="31:40" x14ac:dyDescent="0.25">
      <c r="AE335" s="19"/>
      <c r="AF335" s="19"/>
      <c r="AG335" s="19"/>
      <c r="AH335" s="19"/>
      <c r="AI335" s="19"/>
      <c r="AJ335" s="19"/>
      <c r="AK335" s="19"/>
      <c r="AM335"/>
      <c r="AN335"/>
    </row>
    <row r="336" spans="31:40" x14ac:dyDescent="0.25">
      <c r="AE336" s="19"/>
      <c r="AF336" s="19"/>
      <c r="AG336" s="19"/>
      <c r="AH336" s="19"/>
      <c r="AI336" s="19"/>
      <c r="AJ336" s="19"/>
      <c r="AK336" s="19"/>
      <c r="AM336"/>
      <c r="AN336"/>
    </row>
    <row r="337" spans="31:40" x14ac:dyDescent="0.25">
      <c r="AE337" s="19"/>
      <c r="AF337" s="19"/>
      <c r="AG337" s="19"/>
      <c r="AH337" s="19"/>
      <c r="AI337" s="19"/>
      <c r="AJ337" s="19"/>
      <c r="AK337" s="19"/>
      <c r="AM337"/>
      <c r="AN337"/>
    </row>
    <row r="338" spans="31:40" x14ac:dyDescent="0.25">
      <c r="AE338" s="19"/>
      <c r="AF338" s="19"/>
      <c r="AG338" s="19"/>
      <c r="AH338" s="19"/>
      <c r="AI338" s="19"/>
      <c r="AJ338" s="19"/>
      <c r="AK338" s="19"/>
      <c r="AM338"/>
      <c r="AN338"/>
    </row>
    <row r="339" spans="31:40" x14ac:dyDescent="0.25">
      <c r="AE339" s="19"/>
      <c r="AF339" s="19"/>
      <c r="AG339" s="19"/>
      <c r="AH339" s="19"/>
      <c r="AI339" s="19"/>
      <c r="AJ339" s="19"/>
      <c r="AK339" s="19"/>
      <c r="AM339"/>
      <c r="AN339"/>
    </row>
    <row r="340" spans="31:40" x14ac:dyDescent="0.25">
      <c r="AE340" s="19"/>
      <c r="AF340" s="19"/>
      <c r="AG340" s="19"/>
      <c r="AH340" s="19"/>
      <c r="AI340" s="19"/>
      <c r="AJ340" s="19"/>
      <c r="AK340" s="19"/>
      <c r="AM340"/>
      <c r="AN340"/>
    </row>
    <row r="341" spans="31:40" x14ac:dyDescent="0.25">
      <c r="AE341" s="19"/>
      <c r="AF341" s="19"/>
      <c r="AG341" s="19"/>
      <c r="AH341" s="19"/>
      <c r="AI341" s="19"/>
      <c r="AJ341" s="19"/>
      <c r="AK341" s="19"/>
      <c r="AM341"/>
      <c r="AN341"/>
    </row>
    <row r="342" spans="31:40" x14ac:dyDescent="0.25">
      <c r="AE342" s="19"/>
      <c r="AF342" s="19"/>
      <c r="AG342" s="19"/>
      <c r="AH342" s="19"/>
      <c r="AI342" s="19"/>
      <c r="AJ342" s="19"/>
      <c r="AK342" s="19"/>
      <c r="AM342"/>
      <c r="AN342"/>
    </row>
    <row r="343" spans="31:40" x14ac:dyDescent="0.25">
      <c r="AE343" s="19"/>
      <c r="AF343" s="19"/>
      <c r="AG343" s="19"/>
      <c r="AH343" s="19"/>
      <c r="AI343" s="19"/>
      <c r="AJ343" s="19"/>
      <c r="AK343" s="19"/>
      <c r="AM343"/>
      <c r="AN343"/>
    </row>
    <row r="344" spans="31:40" x14ac:dyDescent="0.25">
      <c r="AE344" s="19"/>
      <c r="AF344" s="19"/>
      <c r="AG344" s="19"/>
      <c r="AH344" s="19"/>
      <c r="AI344" s="19"/>
      <c r="AJ344" s="19"/>
      <c r="AK344" s="19"/>
      <c r="AM344"/>
      <c r="AN344"/>
    </row>
    <row r="345" spans="31:40" x14ac:dyDescent="0.25">
      <c r="AE345" s="19"/>
      <c r="AF345" s="19"/>
      <c r="AG345" s="19"/>
      <c r="AH345" s="19"/>
      <c r="AI345" s="19"/>
      <c r="AJ345" s="19"/>
      <c r="AK345" s="19"/>
      <c r="AM345"/>
      <c r="AN345"/>
    </row>
    <row r="346" spans="31:40" x14ac:dyDescent="0.25">
      <c r="AE346" s="19"/>
      <c r="AF346" s="19"/>
      <c r="AG346" s="19"/>
      <c r="AH346" s="19"/>
      <c r="AI346" s="19"/>
      <c r="AJ346" s="19"/>
      <c r="AK346" s="19"/>
      <c r="AM346"/>
      <c r="AN346"/>
    </row>
    <row r="347" spans="31:40" x14ac:dyDescent="0.25">
      <c r="AE347" s="19"/>
      <c r="AF347" s="19"/>
      <c r="AG347" s="19"/>
      <c r="AH347" s="19"/>
      <c r="AI347" s="19"/>
      <c r="AJ347" s="19"/>
      <c r="AK347" s="19"/>
      <c r="AM347"/>
      <c r="AN347"/>
    </row>
    <row r="348" spans="31:40" x14ac:dyDescent="0.25">
      <c r="AE348" s="19"/>
      <c r="AF348" s="19"/>
      <c r="AG348" s="19"/>
      <c r="AH348" s="19"/>
      <c r="AI348" s="19"/>
      <c r="AJ348" s="19"/>
      <c r="AK348" s="19"/>
      <c r="AM348"/>
      <c r="AN348"/>
    </row>
    <row r="349" spans="31:40" x14ac:dyDescent="0.25">
      <c r="AE349" s="19"/>
      <c r="AF349" s="19"/>
      <c r="AG349" s="19"/>
      <c r="AH349" s="19"/>
      <c r="AI349" s="19"/>
      <c r="AJ349" s="19"/>
      <c r="AK349" s="19"/>
      <c r="AM349"/>
      <c r="AN349"/>
    </row>
    <row r="350" spans="31:40" x14ac:dyDescent="0.25">
      <c r="AE350" s="19"/>
      <c r="AF350" s="19"/>
      <c r="AG350" s="19"/>
      <c r="AH350" s="19"/>
      <c r="AI350" s="19"/>
      <c r="AJ350" s="19"/>
      <c r="AK350" s="19"/>
      <c r="AM350"/>
      <c r="AN350"/>
    </row>
    <row r="351" spans="31:40" x14ac:dyDescent="0.25">
      <c r="AE351" s="19"/>
      <c r="AF351" s="19"/>
      <c r="AG351" s="19"/>
      <c r="AH351" s="19"/>
      <c r="AI351" s="19"/>
      <c r="AJ351" s="19"/>
      <c r="AK351" s="19"/>
      <c r="AM351"/>
      <c r="AN351"/>
    </row>
    <row r="352" spans="31:40" x14ac:dyDescent="0.25">
      <c r="AE352" s="19"/>
      <c r="AF352" s="19"/>
      <c r="AG352" s="19"/>
      <c r="AH352" s="19"/>
      <c r="AI352" s="19"/>
      <c r="AJ352" s="19"/>
      <c r="AK352" s="19"/>
      <c r="AM352"/>
      <c r="AN352"/>
    </row>
    <row r="353" spans="31:40" x14ac:dyDescent="0.25">
      <c r="AE353" s="19"/>
      <c r="AF353" s="19"/>
      <c r="AG353" s="19"/>
      <c r="AH353" s="19"/>
      <c r="AI353" s="19"/>
      <c r="AJ353" s="19"/>
      <c r="AK353" s="19"/>
      <c r="AM353"/>
      <c r="AN353"/>
    </row>
    <row r="354" spans="31:40" x14ac:dyDescent="0.25">
      <c r="AE354" s="19"/>
      <c r="AF354" s="19"/>
      <c r="AG354" s="19"/>
      <c r="AH354" s="19"/>
      <c r="AI354" s="19"/>
      <c r="AJ354" s="19"/>
      <c r="AK354" s="19"/>
      <c r="AM354"/>
      <c r="AN354"/>
    </row>
    <row r="355" spans="31:40" x14ac:dyDescent="0.25">
      <c r="AE355" s="19"/>
      <c r="AF355" s="19"/>
      <c r="AG355" s="19"/>
      <c r="AH355" s="19"/>
      <c r="AI355" s="19"/>
      <c r="AJ355" s="19"/>
      <c r="AK355" s="19"/>
      <c r="AM355"/>
      <c r="AN355"/>
    </row>
    <row r="356" spans="31:40" x14ac:dyDescent="0.25">
      <c r="AE356" s="19"/>
      <c r="AF356" s="19"/>
      <c r="AG356" s="19"/>
      <c r="AH356" s="19"/>
      <c r="AI356" s="19"/>
      <c r="AJ356" s="19"/>
      <c r="AK356" s="19"/>
      <c r="AM356"/>
      <c r="AN356"/>
    </row>
    <row r="357" spans="31:40" x14ac:dyDescent="0.25">
      <c r="AE357" s="19"/>
      <c r="AF357" s="19"/>
      <c r="AG357" s="19"/>
      <c r="AH357" s="19"/>
      <c r="AI357" s="19"/>
      <c r="AJ357" s="19"/>
      <c r="AK357" s="19"/>
      <c r="AM357"/>
      <c r="AN357"/>
    </row>
    <row r="358" spans="31:40" x14ac:dyDescent="0.25">
      <c r="AE358" s="19"/>
      <c r="AF358" s="19"/>
      <c r="AG358" s="19"/>
      <c r="AH358" s="19"/>
      <c r="AI358" s="19"/>
      <c r="AJ358" s="19"/>
      <c r="AK358" s="19"/>
      <c r="AM358"/>
      <c r="AN358"/>
    </row>
    <row r="359" spans="31:40" x14ac:dyDescent="0.25">
      <c r="AE359" s="19"/>
      <c r="AF359" s="19"/>
      <c r="AG359" s="19"/>
      <c r="AH359" s="19"/>
      <c r="AI359" s="19"/>
      <c r="AJ359" s="19"/>
      <c r="AK359" s="19"/>
      <c r="AM359"/>
      <c r="AN359"/>
    </row>
    <row r="360" spans="31:40" x14ac:dyDescent="0.25">
      <c r="AE360" s="19"/>
      <c r="AF360" s="19"/>
      <c r="AG360" s="19"/>
      <c r="AH360" s="19"/>
      <c r="AI360" s="19"/>
      <c r="AJ360" s="19"/>
      <c r="AK360" s="19"/>
      <c r="AM360"/>
      <c r="AN360"/>
    </row>
    <row r="361" spans="31:40" x14ac:dyDescent="0.25">
      <c r="AE361" s="19"/>
      <c r="AF361" s="19"/>
      <c r="AG361" s="19"/>
      <c r="AH361" s="19"/>
      <c r="AI361" s="19"/>
      <c r="AJ361" s="19"/>
      <c r="AK361" s="19"/>
      <c r="AM361"/>
      <c r="AN361"/>
    </row>
    <row r="362" spans="31:40" x14ac:dyDescent="0.25">
      <c r="AE362" s="19"/>
      <c r="AF362" s="19"/>
      <c r="AG362" s="19"/>
      <c r="AH362" s="19"/>
      <c r="AI362" s="19"/>
      <c r="AJ362" s="19"/>
      <c r="AK362" s="19"/>
      <c r="AM362"/>
      <c r="AN362"/>
    </row>
    <row r="363" spans="31:40" x14ac:dyDescent="0.25">
      <c r="AE363" s="19"/>
      <c r="AF363" s="19"/>
      <c r="AG363" s="19"/>
      <c r="AH363" s="19"/>
      <c r="AI363" s="19"/>
      <c r="AJ363" s="19"/>
      <c r="AK363" s="19"/>
      <c r="AM363"/>
      <c r="AN363"/>
    </row>
    <row r="364" spans="31:40" x14ac:dyDescent="0.25">
      <c r="AE364" s="19"/>
      <c r="AF364" s="19"/>
      <c r="AG364" s="19"/>
      <c r="AH364" s="19"/>
      <c r="AI364" s="19"/>
      <c r="AJ364" s="19"/>
      <c r="AK364" s="19"/>
      <c r="AM364"/>
      <c r="AN364"/>
    </row>
    <row r="365" spans="31:40" x14ac:dyDescent="0.25">
      <c r="AE365" s="19"/>
      <c r="AF365" s="19"/>
      <c r="AG365" s="19"/>
      <c r="AH365" s="19"/>
      <c r="AI365" s="19"/>
      <c r="AJ365" s="19"/>
      <c r="AK365" s="19"/>
      <c r="AM365"/>
      <c r="AN365"/>
    </row>
    <row r="366" spans="31:40" x14ac:dyDescent="0.25">
      <c r="AE366" s="19"/>
      <c r="AF366" s="19"/>
      <c r="AG366" s="19"/>
      <c r="AH366" s="19"/>
      <c r="AI366" s="19"/>
      <c r="AJ366" s="19"/>
      <c r="AK366" s="19"/>
      <c r="AM366"/>
      <c r="AN366"/>
    </row>
    <row r="367" spans="31:40" x14ac:dyDescent="0.25">
      <c r="AE367" s="19"/>
      <c r="AF367" s="19"/>
      <c r="AG367" s="19"/>
      <c r="AH367" s="19"/>
      <c r="AI367" s="19"/>
      <c r="AJ367" s="19"/>
      <c r="AK367" s="19"/>
      <c r="AM367"/>
      <c r="AN367"/>
    </row>
    <row r="368" spans="31:40" x14ac:dyDescent="0.25">
      <c r="AE368" s="19"/>
      <c r="AF368" s="19"/>
      <c r="AG368" s="19"/>
      <c r="AH368" s="19"/>
      <c r="AI368" s="19"/>
      <c r="AJ368" s="19"/>
      <c r="AK368" s="19"/>
      <c r="AM368"/>
      <c r="AN368"/>
    </row>
    <row r="369" spans="31:40" x14ac:dyDescent="0.25">
      <c r="AE369" s="19"/>
      <c r="AF369" s="19"/>
      <c r="AG369" s="19"/>
      <c r="AH369" s="19"/>
      <c r="AI369" s="19"/>
      <c r="AJ369" s="19"/>
      <c r="AK369" s="19"/>
      <c r="AM369"/>
      <c r="AN369"/>
    </row>
    <row r="370" spans="31:40" x14ac:dyDescent="0.25">
      <c r="AE370" s="19"/>
      <c r="AF370" s="19"/>
      <c r="AG370" s="19"/>
      <c r="AH370" s="19"/>
      <c r="AI370" s="19"/>
      <c r="AJ370" s="19"/>
      <c r="AK370" s="19"/>
      <c r="AM370"/>
      <c r="AN370"/>
    </row>
    <row r="371" spans="31:40" x14ac:dyDescent="0.25">
      <c r="AE371" s="19"/>
      <c r="AF371" s="19"/>
      <c r="AG371" s="19"/>
      <c r="AH371" s="19"/>
      <c r="AI371" s="19"/>
      <c r="AJ371" s="19"/>
      <c r="AK371" s="19"/>
      <c r="AM371"/>
      <c r="AN371"/>
    </row>
    <row r="372" spans="31:40" x14ac:dyDescent="0.25">
      <c r="AE372" s="19"/>
      <c r="AF372" s="19"/>
      <c r="AG372" s="19"/>
      <c r="AH372" s="19"/>
      <c r="AI372" s="19"/>
      <c r="AJ372" s="19"/>
      <c r="AK372" s="19"/>
      <c r="AM372"/>
      <c r="AN372"/>
    </row>
    <row r="373" spans="31:40" x14ac:dyDescent="0.25">
      <c r="AE373" s="19"/>
      <c r="AF373" s="19"/>
      <c r="AG373" s="19"/>
      <c r="AH373" s="19"/>
      <c r="AI373" s="19"/>
      <c r="AJ373" s="19"/>
      <c r="AK373" s="19"/>
      <c r="AM373"/>
      <c r="AN373"/>
    </row>
    <row r="374" spans="31:40" x14ac:dyDescent="0.25">
      <c r="AE374" s="19"/>
      <c r="AF374" s="19"/>
      <c r="AG374" s="19"/>
      <c r="AH374" s="19"/>
      <c r="AI374" s="19"/>
      <c r="AJ374" s="19"/>
      <c r="AK374" s="19"/>
      <c r="AM374"/>
      <c r="AN374"/>
    </row>
    <row r="375" spans="31:40" x14ac:dyDescent="0.25">
      <c r="AE375" s="19"/>
      <c r="AF375" s="19"/>
      <c r="AG375" s="19"/>
      <c r="AH375" s="19"/>
      <c r="AI375" s="19"/>
      <c r="AJ375" s="19"/>
      <c r="AK375" s="19"/>
      <c r="AM375"/>
      <c r="AN375"/>
    </row>
    <row r="376" spans="31:40" x14ac:dyDescent="0.25">
      <c r="AE376" s="19"/>
      <c r="AF376" s="19"/>
      <c r="AG376" s="19"/>
      <c r="AH376" s="19"/>
      <c r="AI376" s="19"/>
      <c r="AJ376" s="19"/>
      <c r="AK376" s="19"/>
      <c r="AM376"/>
      <c r="AN376"/>
    </row>
    <row r="377" spans="31:40" x14ac:dyDescent="0.25">
      <c r="AE377" s="19"/>
      <c r="AF377" s="19"/>
      <c r="AG377" s="19"/>
      <c r="AH377" s="19"/>
      <c r="AI377" s="19"/>
      <c r="AJ377" s="19"/>
      <c r="AK377" s="19"/>
      <c r="AM377"/>
      <c r="AN377"/>
    </row>
    <row r="378" spans="31:40" x14ac:dyDescent="0.25">
      <c r="AE378" s="19"/>
      <c r="AF378" s="19"/>
      <c r="AG378" s="19"/>
      <c r="AH378" s="19"/>
      <c r="AI378" s="19"/>
      <c r="AJ378" s="19"/>
      <c r="AK378" s="19"/>
      <c r="AM378"/>
      <c r="AN378"/>
    </row>
    <row r="379" spans="31:40" x14ac:dyDescent="0.25">
      <c r="AE379" s="19"/>
      <c r="AF379" s="19"/>
      <c r="AG379" s="19"/>
      <c r="AH379" s="19"/>
      <c r="AI379" s="19"/>
      <c r="AJ379" s="19"/>
      <c r="AK379" s="19"/>
      <c r="AM379"/>
      <c r="AN379"/>
    </row>
    <row r="380" spans="31:40" x14ac:dyDescent="0.25">
      <c r="AE380" s="19"/>
      <c r="AF380" s="19"/>
      <c r="AG380" s="19"/>
      <c r="AH380" s="19"/>
      <c r="AI380" s="19"/>
      <c r="AJ380" s="19"/>
      <c r="AK380" s="19"/>
      <c r="AM380"/>
      <c r="AN380"/>
    </row>
    <row r="381" spans="31:40" x14ac:dyDescent="0.25">
      <c r="AE381" s="19"/>
      <c r="AF381" s="19"/>
      <c r="AG381" s="19"/>
      <c r="AH381" s="19"/>
      <c r="AI381" s="19"/>
      <c r="AJ381" s="19"/>
      <c r="AK381" s="19"/>
      <c r="AM381"/>
      <c r="AN381"/>
    </row>
    <row r="382" spans="31:40" x14ac:dyDescent="0.25">
      <c r="AE382" s="19"/>
      <c r="AF382" s="19"/>
      <c r="AG382" s="19"/>
      <c r="AH382" s="19"/>
      <c r="AI382" s="19"/>
      <c r="AJ382" s="19"/>
      <c r="AK382" s="19"/>
      <c r="AM382"/>
      <c r="AN382"/>
    </row>
    <row r="383" spans="31:40" x14ac:dyDescent="0.25">
      <c r="AE383" s="19"/>
      <c r="AF383" s="19"/>
      <c r="AG383" s="19"/>
      <c r="AH383" s="19"/>
      <c r="AI383" s="19"/>
      <c r="AJ383" s="19"/>
      <c r="AK383" s="19"/>
      <c r="AM383"/>
      <c r="AN383"/>
    </row>
    <row r="384" spans="31:40" x14ac:dyDescent="0.25">
      <c r="AE384" s="19"/>
      <c r="AF384" s="19"/>
      <c r="AG384" s="19"/>
      <c r="AH384" s="19"/>
      <c r="AI384" s="19"/>
      <c r="AJ384" s="19"/>
      <c r="AK384" s="19"/>
      <c r="AM384"/>
      <c r="AN384"/>
    </row>
    <row r="385" spans="31:40" x14ac:dyDescent="0.25">
      <c r="AE385" s="19"/>
      <c r="AF385" s="19"/>
      <c r="AG385" s="19"/>
      <c r="AH385" s="19"/>
      <c r="AI385" s="19"/>
      <c r="AJ385" s="19"/>
      <c r="AK385" s="19"/>
      <c r="AM385"/>
      <c r="AN385"/>
    </row>
    <row r="386" spans="31:40" x14ac:dyDescent="0.25">
      <c r="AE386" s="19"/>
      <c r="AF386" s="19"/>
      <c r="AG386" s="19"/>
      <c r="AH386" s="19"/>
      <c r="AI386" s="19"/>
      <c r="AJ386" s="19"/>
      <c r="AK386" s="19"/>
      <c r="AM386"/>
      <c r="AN386"/>
    </row>
    <row r="387" spans="31:40" x14ac:dyDescent="0.25">
      <c r="AE387" s="19"/>
      <c r="AF387" s="19"/>
      <c r="AG387" s="19"/>
      <c r="AH387" s="19"/>
      <c r="AI387" s="19"/>
      <c r="AJ387" s="19"/>
      <c r="AK387" s="19"/>
      <c r="AM387"/>
      <c r="AN387"/>
    </row>
    <row r="388" spans="31:40" x14ac:dyDescent="0.25">
      <c r="AE388" s="19"/>
      <c r="AF388" s="19"/>
      <c r="AG388" s="19"/>
      <c r="AH388" s="19"/>
      <c r="AI388" s="19"/>
      <c r="AJ388" s="19"/>
      <c r="AK388" s="19"/>
      <c r="AM388"/>
      <c r="AN388"/>
    </row>
    <row r="389" spans="31:40" x14ac:dyDescent="0.25">
      <c r="AE389" s="19"/>
      <c r="AF389" s="19"/>
      <c r="AG389" s="19"/>
      <c r="AH389" s="19"/>
      <c r="AI389" s="19"/>
      <c r="AJ389" s="19"/>
      <c r="AK389" s="19"/>
      <c r="AM389"/>
      <c r="AN389"/>
    </row>
    <row r="390" spans="31:40" x14ac:dyDescent="0.25">
      <c r="AE390" s="19"/>
      <c r="AF390" s="19"/>
      <c r="AG390" s="19"/>
      <c r="AH390" s="19"/>
      <c r="AI390" s="19"/>
      <c r="AJ390" s="19"/>
      <c r="AK390" s="19"/>
      <c r="AM390"/>
      <c r="AN390"/>
    </row>
    <row r="391" spans="31:40" x14ac:dyDescent="0.25">
      <c r="AE391" s="19"/>
      <c r="AF391" s="19"/>
      <c r="AG391" s="19"/>
      <c r="AH391" s="19"/>
      <c r="AI391" s="19"/>
      <c r="AJ391" s="19"/>
      <c r="AK391" s="19"/>
      <c r="AM391"/>
      <c r="AN391"/>
    </row>
    <row r="392" spans="31:40" x14ac:dyDescent="0.25">
      <c r="AE392" s="19"/>
      <c r="AF392" s="19"/>
      <c r="AG392" s="19"/>
      <c r="AH392" s="19"/>
      <c r="AI392" s="19"/>
      <c r="AJ392" s="19"/>
      <c r="AK392" s="19"/>
      <c r="AM392"/>
      <c r="AN392"/>
    </row>
    <row r="393" spans="31:40" x14ac:dyDescent="0.25">
      <c r="AE393" s="19"/>
      <c r="AF393" s="19"/>
      <c r="AG393" s="19"/>
      <c r="AH393" s="19"/>
      <c r="AI393" s="19"/>
      <c r="AJ393" s="19"/>
      <c r="AK393" s="19"/>
      <c r="AM393"/>
      <c r="AN393"/>
    </row>
    <row r="394" spans="31:40" x14ac:dyDescent="0.25">
      <c r="AE394" s="19"/>
      <c r="AF394" s="19"/>
      <c r="AG394" s="19"/>
      <c r="AH394" s="19"/>
      <c r="AI394" s="19"/>
      <c r="AJ394" s="19"/>
      <c r="AK394" s="19"/>
      <c r="AM394"/>
      <c r="AN394"/>
    </row>
    <row r="395" spans="31:40" x14ac:dyDescent="0.25">
      <c r="AE395" s="19"/>
      <c r="AF395" s="19"/>
      <c r="AG395" s="19"/>
      <c r="AH395" s="19"/>
      <c r="AI395" s="19"/>
      <c r="AJ395" s="19"/>
      <c r="AK395" s="19"/>
      <c r="AM395"/>
      <c r="AN395"/>
    </row>
    <row r="396" spans="31:40" x14ac:dyDescent="0.25">
      <c r="AE396" s="19"/>
      <c r="AF396" s="19"/>
      <c r="AG396" s="19"/>
      <c r="AH396" s="19"/>
      <c r="AI396" s="19"/>
      <c r="AJ396" s="19"/>
      <c r="AK396" s="19"/>
      <c r="AM396"/>
      <c r="AN396"/>
    </row>
    <row r="397" spans="31:40" x14ac:dyDescent="0.25">
      <c r="AE397" s="19"/>
      <c r="AF397" s="19"/>
      <c r="AG397" s="19"/>
      <c r="AH397" s="19"/>
      <c r="AI397" s="19"/>
      <c r="AJ397" s="19"/>
      <c r="AK397" s="19"/>
      <c r="AM397"/>
      <c r="AN397"/>
    </row>
    <row r="398" spans="31:40" x14ac:dyDescent="0.25">
      <c r="AE398" s="19"/>
      <c r="AF398" s="19"/>
      <c r="AG398" s="19"/>
      <c r="AH398" s="19"/>
      <c r="AI398" s="19"/>
      <c r="AJ398" s="19"/>
      <c r="AK398" s="19"/>
      <c r="AM398"/>
      <c r="AN398"/>
    </row>
    <row r="399" spans="31:40" x14ac:dyDescent="0.25">
      <c r="AE399" s="19"/>
      <c r="AF399" s="19"/>
      <c r="AG399" s="19"/>
      <c r="AH399" s="19"/>
      <c r="AI399" s="19"/>
      <c r="AJ399" s="19"/>
      <c r="AK399" s="19"/>
      <c r="AM399"/>
      <c r="AN399"/>
    </row>
    <row r="400" spans="31:40" x14ac:dyDescent="0.25">
      <c r="AE400" s="19"/>
      <c r="AF400" s="19"/>
      <c r="AG400" s="19"/>
      <c r="AH400" s="19"/>
      <c r="AI400" s="19"/>
      <c r="AJ400" s="19"/>
      <c r="AK400" s="19"/>
      <c r="AM400"/>
      <c r="AN400"/>
    </row>
    <row r="401" spans="31:40" x14ac:dyDescent="0.25">
      <c r="AE401" s="19"/>
      <c r="AF401" s="19"/>
      <c r="AG401" s="19"/>
      <c r="AH401" s="19"/>
      <c r="AI401" s="19"/>
      <c r="AJ401" s="19"/>
      <c r="AK401" s="19"/>
      <c r="AM401"/>
      <c r="AN401"/>
    </row>
    <row r="402" spans="31:40" x14ac:dyDescent="0.25">
      <c r="AE402" s="19"/>
      <c r="AF402" s="19"/>
      <c r="AG402" s="19"/>
      <c r="AH402" s="19"/>
      <c r="AI402" s="19"/>
      <c r="AJ402" s="19"/>
      <c r="AK402" s="19"/>
      <c r="AM402"/>
      <c r="AN402"/>
    </row>
    <row r="403" spans="31:40" x14ac:dyDescent="0.25">
      <c r="AE403" s="19"/>
      <c r="AF403" s="19"/>
      <c r="AG403" s="19"/>
      <c r="AH403" s="19"/>
      <c r="AI403" s="19"/>
      <c r="AJ403" s="19"/>
      <c r="AK403" s="19"/>
      <c r="AM403"/>
      <c r="AN403"/>
    </row>
    <row r="404" spans="31:40" x14ac:dyDescent="0.25">
      <c r="AE404" s="19"/>
      <c r="AF404" s="19"/>
      <c r="AG404" s="19"/>
      <c r="AH404" s="19"/>
      <c r="AI404" s="19"/>
      <c r="AJ404" s="19"/>
      <c r="AK404" s="19"/>
      <c r="AM404"/>
      <c r="AN404"/>
    </row>
    <row r="405" spans="31:40" x14ac:dyDescent="0.25">
      <c r="AE405" s="19"/>
      <c r="AF405" s="19"/>
      <c r="AG405" s="19"/>
      <c r="AH405" s="19"/>
      <c r="AI405" s="19"/>
      <c r="AJ405" s="19"/>
      <c r="AK405" s="19"/>
      <c r="AM405"/>
      <c r="AN405"/>
    </row>
    <row r="406" spans="31:40" x14ac:dyDescent="0.25">
      <c r="AE406" s="19"/>
      <c r="AF406" s="19"/>
      <c r="AG406" s="19"/>
      <c r="AH406" s="19"/>
      <c r="AI406" s="19"/>
      <c r="AJ406" s="19"/>
      <c r="AK406" s="19"/>
      <c r="AM406"/>
      <c r="AN406"/>
    </row>
    <row r="407" spans="31:40" x14ac:dyDescent="0.25">
      <c r="AE407" s="19"/>
      <c r="AF407" s="19"/>
      <c r="AG407" s="19"/>
      <c r="AH407" s="19"/>
      <c r="AI407" s="19"/>
      <c r="AJ407" s="19"/>
      <c r="AK407" s="19"/>
      <c r="AM407"/>
      <c r="AN407"/>
    </row>
    <row r="408" spans="31:40" x14ac:dyDescent="0.25">
      <c r="AE408" s="19"/>
      <c r="AF408" s="19"/>
      <c r="AG408" s="19"/>
      <c r="AH408" s="19"/>
      <c r="AI408" s="19"/>
      <c r="AJ408" s="19"/>
      <c r="AK408" s="19"/>
      <c r="AM408"/>
      <c r="AN408"/>
    </row>
    <row r="409" spans="31:40" x14ac:dyDescent="0.25">
      <c r="AE409" s="19"/>
      <c r="AF409" s="19"/>
      <c r="AG409" s="19"/>
      <c r="AH409" s="19"/>
      <c r="AI409" s="19"/>
      <c r="AJ409" s="19"/>
      <c r="AK409" s="19"/>
      <c r="AM409"/>
      <c r="AN409"/>
    </row>
    <row r="410" spans="31:40" x14ac:dyDescent="0.25">
      <c r="AE410" s="19"/>
      <c r="AF410" s="19"/>
      <c r="AG410" s="19"/>
      <c r="AH410" s="19"/>
      <c r="AI410" s="19"/>
      <c r="AJ410" s="19"/>
      <c r="AK410" s="19"/>
      <c r="AM410"/>
      <c r="AN410"/>
    </row>
    <row r="411" spans="31:40" x14ac:dyDescent="0.25">
      <c r="AE411" s="19"/>
      <c r="AF411" s="19"/>
      <c r="AG411" s="19"/>
      <c r="AH411" s="19"/>
      <c r="AI411" s="19"/>
      <c r="AJ411" s="19"/>
      <c r="AK411" s="19"/>
      <c r="AM411"/>
      <c r="AN411"/>
    </row>
    <row r="412" spans="31:40" x14ac:dyDescent="0.25">
      <c r="AE412" s="19"/>
      <c r="AF412" s="19"/>
      <c r="AG412" s="19"/>
      <c r="AH412" s="19"/>
      <c r="AI412" s="19"/>
      <c r="AJ412" s="19"/>
      <c r="AK412" s="19"/>
      <c r="AM412"/>
      <c r="AN412"/>
    </row>
    <row r="413" spans="31:40" x14ac:dyDescent="0.25">
      <c r="AE413" s="19"/>
      <c r="AF413" s="19"/>
      <c r="AG413" s="19"/>
      <c r="AH413" s="19"/>
      <c r="AI413" s="19"/>
      <c r="AJ413" s="19"/>
      <c r="AK413" s="19"/>
      <c r="AM413"/>
      <c r="AN413"/>
    </row>
    <row r="414" spans="31:40" x14ac:dyDescent="0.25">
      <c r="AE414" s="19"/>
      <c r="AF414" s="19"/>
      <c r="AG414" s="19"/>
      <c r="AH414" s="19"/>
      <c r="AI414" s="19"/>
      <c r="AJ414" s="19"/>
      <c r="AK414" s="19"/>
      <c r="AM414"/>
      <c r="AN414"/>
    </row>
    <row r="415" spans="31:40" x14ac:dyDescent="0.25">
      <c r="AE415" s="19"/>
      <c r="AF415" s="19"/>
      <c r="AG415" s="19"/>
      <c r="AH415" s="19"/>
      <c r="AI415" s="19"/>
      <c r="AJ415" s="19"/>
      <c r="AK415" s="19"/>
      <c r="AM415"/>
      <c r="AN415"/>
    </row>
    <row r="416" spans="31:40" x14ac:dyDescent="0.25">
      <c r="AE416" s="19"/>
      <c r="AF416" s="19"/>
      <c r="AG416" s="19"/>
      <c r="AH416" s="19"/>
      <c r="AI416" s="19"/>
      <c r="AJ416" s="19"/>
      <c r="AK416" s="19"/>
      <c r="AM416"/>
      <c r="AN416"/>
    </row>
    <row r="417" spans="31:40" x14ac:dyDescent="0.25">
      <c r="AE417" s="19"/>
      <c r="AF417" s="19"/>
      <c r="AG417" s="19"/>
      <c r="AH417" s="19"/>
      <c r="AI417" s="19"/>
      <c r="AJ417" s="19"/>
      <c r="AK417" s="19"/>
      <c r="AM417"/>
      <c r="AN417"/>
    </row>
    <row r="418" spans="31:40" x14ac:dyDescent="0.25">
      <c r="AE418" s="19"/>
      <c r="AF418" s="19"/>
      <c r="AG418" s="19"/>
      <c r="AH418" s="19"/>
      <c r="AI418" s="19"/>
      <c r="AJ418" s="19"/>
      <c r="AK418" s="19"/>
      <c r="AM418"/>
      <c r="AN418"/>
    </row>
    <row r="419" spans="31:40" x14ac:dyDescent="0.25">
      <c r="AE419" s="19"/>
      <c r="AF419" s="19"/>
      <c r="AG419" s="19"/>
      <c r="AH419" s="19"/>
      <c r="AI419" s="19"/>
      <c r="AJ419" s="19"/>
      <c r="AK419" s="19"/>
      <c r="AM419"/>
      <c r="AN419"/>
    </row>
    <row r="420" spans="31:40" x14ac:dyDescent="0.25">
      <c r="AE420" s="19"/>
      <c r="AF420" s="19"/>
      <c r="AG420" s="19"/>
      <c r="AH420" s="19"/>
      <c r="AI420" s="19"/>
      <c r="AJ420" s="19"/>
      <c r="AK420" s="19"/>
      <c r="AM420"/>
      <c r="AN420"/>
    </row>
    <row r="421" spans="31:40" x14ac:dyDescent="0.25">
      <c r="AE421" s="19"/>
      <c r="AF421" s="19"/>
      <c r="AG421" s="19"/>
      <c r="AH421" s="19"/>
      <c r="AI421" s="19"/>
      <c r="AJ421" s="19"/>
      <c r="AK421" s="19"/>
      <c r="AM421"/>
      <c r="AN421"/>
    </row>
    <row r="422" spans="31:40" x14ac:dyDescent="0.25">
      <c r="AE422" s="19"/>
      <c r="AF422" s="19"/>
      <c r="AG422" s="19"/>
      <c r="AH422" s="19"/>
      <c r="AI422" s="19"/>
      <c r="AJ422" s="19"/>
      <c r="AK422" s="19"/>
      <c r="AM422"/>
      <c r="AN422"/>
    </row>
    <row r="423" spans="31:40" x14ac:dyDescent="0.25">
      <c r="AE423" s="19"/>
      <c r="AF423" s="19"/>
      <c r="AG423" s="19"/>
      <c r="AH423" s="19"/>
      <c r="AI423" s="19"/>
      <c r="AJ423" s="19"/>
      <c r="AK423" s="19"/>
      <c r="AM423"/>
      <c r="AN423"/>
    </row>
    <row r="424" spans="31:40" x14ac:dyDescent="0.25">
      <c r="AE424" s="19"/>
      <c r="AF424" s="19"/>
      <c r="AG424" s="19"/>
      <c r="AH424" s="19"/>
      <c r="AI424" s="19"/>
      <c r="AJ424" s="19"/>
      <c r="AK424" s="19"/>
      <c r="AM424"/>
      <c r="AN424"/>
    </row>
    <row r="425" spans="31:40" x14ac:dyDescent="0.25">
      <c r="AE425" s="19"/>
      <c r="AF425" s="19"/>
      <c r="AG425" s="19"/>
      <c r="AH425" s="19"/>
      <c r="AI425" s="19"/>
      <c r="AJ425" s="19"/>
      <c r="AK425" s="19"/>
      <c r="AM425"/>
      <c r="AN425"/>
    </row>
  </sheetData>
  <scenarios current="2">
    <scenario name="1" count="2" user="abc" comment="Created by abc on 3/9/2015">
      <inputCells r="X9" val="8"/>
      <inputCells r="X10" val="8"/>
    </scenario>
    <scenario name="2" count="2" user="abc" comment="Created by abc on 3/9/2015">
      <inputCells r="X9" val="8"/>
      <inputCells r="X10" val="8"/>
    </scenario>
    <scenario name="3" count="2" user="abc" comment="Created by abc on 3/9/2015">
      <inputCells r="X9" val="8"/>
      <inputCells r="X10" val="8"/>
    </scenario>
  </scenarios>
  <dataConsolidate/>
  <mergeCells count="2">
    <mergeCell ref="C18:D18"/>
    <mergeCell ref="W19:X19"/>
  </mergeCells>
  <hyperlinks>
    <hyperlink ref="Z20" r:id="rId1" display="Z@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Macro5">
                <anchor moveWithCells="1" sizeWithCells="1">
                  <from>
                    <xdr:col>26</xdr:col>
                    <xdr:colOff>504825</xdr:colOff>
                    <xdr:row>19</xdr:row>
                    <xdr:rowOff>57150</xdr:rowOff>
                  </from>
                  <to>
                    <xdr:col>28</xdr:col>
                    <xdr:colOff>457200</xdr:colOff>
                    <xdr:row>22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C5:AV425"/>
  <sheetViews>
    <sheetView tabSelected="1" topLeftCell="V1" zoomScale="85" zoomScaleNormal="85" workbookViewId="0">
      <selection activeCell="AA34" sqref="AA34"/>
    </sheetView>
  </sheetViews>
  <sheetFormatPr defaultRowHeight="15" x14ac:dyDescent="0.25"/>
  <cols>
    <col min="39" max="39" width="11.28515625" style="4" customWidth="1"/>
    <col min="40" max="40" width="9.140625" style="4"/>
    <col min="44" max="44" width="9.140625" style="4"/>
    <col min="45" max="45" width="10.5703125" style="4" customWidth="1"/>
    <col min="46" max="46" width="10.7109375" style="4" customWidth="1"/>
    <col min="47" max="47" width="9.140625" style="4"/>
    <col min="49" max="49" width="10.85546875" bestFit="1" customWidth="1"/>
  </cols>
  <sheetData>
    <row r="5" spans="3:27" x14ac:dyDescent="0.25">
      <c r="D5" s="2" t="s">
        <v>7</v>
      </c>
      <c r="E5" s="2" t="s">
        <v>8</v>
      </c>
      <c r="F5" s="2" t="s">
        <v>9</v>
      </c>
      <c r="G5" s="2" t="s">
        <v>10</v>
      </c>
    </row>
    <row r="6" spans="3:27" x14ac:dyDescent="0.25">
      <c r="C6" t="s">
        <v>2</v>
      </c>
      <c r="D6" t="s">
        <v>3</v>
      </c>
      <c r="E6" t="s">
        <v>3</v>
      </c>
      <c r="F6" t="s">
        <v>3</v>
      </c>
      <c r="G6" t="s">
        <v>3</v>
      </c>
    </row>
    <row r="7" spans="3:27" x14ac:dyDescent="0.25">
      <c r="C7">
        <v>0</v>
      </c>
      <c r="D7">
        <f>6+C7</f>
        <v>6</v>
      </c>
      <c r="E7">
        <f>16-C7</f>
        <v>16</v>
      </c>
      <c r="F7">
        <v>0</v>
      </c>
      <c r="G7">
        <v>8</v>
      </c>
    </row>
    <row r="8" spans="3:27" x14ac:dyDescent="0.25">
      <c r="C8">
        <f>C7+2</f>
        <v>2</v>
      </c>
      <c r="D8">
        <f t="shared" ref="D8:D15" si="0">6+C8</f>
        <v>8</v>
      </c>
      <c r="E8">
        <f t="shared" ref="E8:E15" si="1">16-C8</f>
        <v>14</v>
      </c>
      <c r="G8">
        <v>8</v>
      </c>
      <c r="Z8" t="s">
        <v>5</v>
      </c>
      <c r="AA8">
        <f>5*X9-4*X10</f>
        <v>22.400000000000006</v>
      </c>
    </row>
    <row r="9" spans="3:27" x14ac:dyDescent="0.25">
      <c r="C9">
        <f t="shared" ref="C9:C15" si="2">C8+2</f>
        <v>4</v>
      </c>
      <c r="D9">
        <f t="shared" si="0"/>
        <v>10</v>
      </c>
      <c r="E9">
        <f t="shared" si="1"/>
        <v>12</v>
      </c>
      <c r="G9">
        <v>8</v>
      </c>
      <c r="W9" t="s">
        <v>2</v>
      </c>
      <c r="X9">
        <v>9.6000000000000014</v>
      </c>
    </row>
    <row r="10" spans="3:27" x14ac:dyDescent="0.25">
      <c r="C10">
        <f t="shared" si="2"/>
        <v>6</v>
      </c>
      <c r="D10">
        <f t="shared" si="0"/>
        <v>12</v>
      </c>
      <c r="E10">
        <f t="shared" si="1"/>
        <v>10</v>
      </c>
      <c r="G10">
        <v>8</v>
      </c>
      <c r="W10" t="s">
        <v>3</v>
      </c>
      <c r="X10" s="3">
        <v>6.4</v>
      </c>
    </row>
    <row r="11" spans="3:27" x14ac:dyDescent="0.25">
      <c r="C11">
        <f t="shared" si="2"/>
        <v>8</v>
      </c>
      <c r="D11">
        <f t="shared" si="0"/>
        <v>14</v>
      </c>
      <c r="E11">
        <f t="shared" si="1"/>
        <v>8</v>
      </c>
      <c r="G11">
        <v>8</v>
      </c>
    </row>
    <row r="12" spans="3:27" x14ac:dyDescent="0.25">
      <c r="C12">
        <f t="shared" si="2"/>
        <v>10</v>
      </c>
      <c r="D12">
        <f t="shared" si="0"/>
        <v>16</v>
      </c>
      <c r="E12">
        <f t="shared" si="1"/>
        <v>6</v>
      </c>
      <c r="G12">
        <v>8</v>
      </c>
      <c r="W12" t="s">
        <v>6</v>
      </c>
      <c r="X12">
        <f>-2*X9+8*X10</f>
        <v>32</v>
      </c>
      <c r="Y12" s="10" t="s">
        <v>20</v>
      </c>
      <c r="Z12" s="9">
        <v>32</v>
      </c>
      <c r="AA12" s="11" t="s">
        <v>21</v>
      </c>
    </row>
    <row r="13" spans="3:27" x14ac:dyDescent="0.25">
      <c r="C13">
        <f t="shared" si="2"/>
        <v>12</v>
      </c>
      <c r="D13">
        <f t="shared" si="0"/>
        <v>18</v>
      </c>
      <c r="E13">
        <f t="shared" si="1"/>
        <v>4</v>
      </c>
      <c r="G13">
        <v>8</v>
      </c>
      <c r="W13" t="s">
        <v>7</v>
      </c>
      <c r="X13">
        <f>-X9+X10</f>
        <v>-3.2000000000000011</v>
      </c>
      <c r="Y13" s="1" t="s">
        <v>11</v>
      </c>
      <c r="Z13">
        <v>6</v>
      </c>
    </row>
    <row r="14" spans="3:27" x14ac:dyDescent="0.25">
      <c r="C14">
        <f t="shared" si="2"/>
        <v>14</v>
      </c>
      <c r="D14">
        <f t="shared" si="0"/>
        <v>20</v>
      </c>
      <c r="E14">
        <f t="shared" si="1"/>
        <v>2</v>
      </c>
      <c r="G14">
        <v>8</v>
      </c>
      <c r="W14" t="s">
        <v>8</v>
      </c>
      <c r="X14">
        <f>X9+X10</f>
        <v>16</v>
      </c>
      <c r="Y14" s="1" t="s">
        <v>11</v>
      </c>
      <c r="Z14">
        <v>16</v>
      </c>
    </row>
    <row r="15" spans="3:27" x14ac:dyDescent="0.25">
      <c r="C15">
        <f t="shared" si="2"/>
        <v>16</v>
      </c>
      <c r="D15">
        <f t="shared" si="0"/>
        <v>22</v>
      </c>
      <c r="E15">
        <f t="shared" si="1"/>
        <v>0</v>
      </c>
      <c r="F15">
        <v>16</v>
      </c>
      <c r="G15">
        <v>8</v>
      </c>
      <c r="W15" t="s">
        <v>9</v>
      </c>
      <c r="X15">
        <f>X9</f>
        <v>9.6000000000000014</v>
      </c>
      <c r="Y15" s="1" t="s">
        <v>11</v>
      </c>
      <c r="Z15">
        <v>12</v>
      </c>
    </row>
    <row r="16" spans="3:27" x14ac:dyDescent="0.25">
      <c r="W16" t="s">
        <v>10</v>
      </c>
      <c r="X16">
        <f>X10</f>
        <v>6.4</v>
      </c>
      <c r="Y16" s="1" t="s">
        <v>11</v>
      </c>
      <c r="Z16">
        <v>8</v>
      </c>
    </row>
    <row r="18" spans="3:48" x14ac:dyDescent="0.25">
      <c r="C18" s="23" t="s">
        <v>12</v>
      </c>
      <c r="D18" s="24"/>
    </row>
    <row r="19" spans="3:48" x14ac:dyDescent="0.25">
      <c r="C19" s="4" t="s">
        <v>2</v>
      </c>
      <c r="D19" s="4" t="s">
        <v>3</v>
      </c>
      <c r="W19" s="23" t="s">
        <v>12</v>
      </c>
      <c r="X19" s="24"/>
    </row>
    <row r="20" spans="3:48" x14ac:dyDescent="0.25">
      <c r="C20" s="4">
        <v>0</v>
      </c>
      <c r="D20" s="4">
        <v>0</v>
      </c>
      <c r="W20" s="4" t="s">
        <v>2</v>
      </c>
      <c r="X20" s="4" t="s">
        <v>3</v>
      </c>
      <c r="Y20" s="4" t="s">
        <v>5</v>
      </c>
      <c r="Z20" s="5" t="s">
        <v>6</v>
      </c>
    </row>
    <row r="21" spans="3:48" x14ac:dyDescent="0.25">
      <c r="C21" s="4">
        <v>0</v>
      </c>
      <c r="D21" s="4">
        <v>6</v>
      </c>
      <c r="W21" s="4">
        <v>0</v>
      </c>
      <c r="X21" s="4">
        <v>0</v>
      </c>
      <c r="Y21" s="4">
        <f>5*W21-4*X21</f>
        <v>0</v>
      </c>
      <c r="Z21" s="4">
        <f>-2*W21+8*X21</f>
        <v>0</v>
      </c>
    </row>
    <row r="22" spans="3:48" x14ac:dyDescent="0.25">
      <c r="C22" s="4">
        <v>2</v>
      </c>
      <c r="D22" s="4">
        <v>8</v>
      </c>
      <c r="W22" s="4">
        <v>0</v>
      </c>
      <c r="X22" s="4">
        <v>6</v>
      </c>
      <c r="Y22" s="4">
        <f t="shared" ref="Y22:Y26" si="3">5*W22-4*X22</f>
        <v>-24</v>
      </c>
      <c r="Z22" s="4">
        <f t="shared" ref="Z22:Z26" si="4">-2*W22+8*X22</f>
        <v>48</v>
      </c>
    </row>
    <row r="23" spans="3:48" x14ac:dyDescent="0.25">
      <c r="C23" s="4">
        <v>8</v>
      </c>
      <c r="D23" s="4">
        <v>8</v>
      </c>
      <c r="W23" s="6">
        <v>2</v>
      </c>
      <c r="X23" s="6">
        <v>8</v>
      </c>
      <c r="Y23" s="6">
        <f t="shared" si="3"/>
        <v>-22</v>
      </c>
      <c r="Z23" s="6">
        <f t="shared" si="4"/>
        <v>60</v>
      </c>
    </row>
    <row r="24" spans="3:48" x14ac:dyDescent="0.25">
      <c r="C24" s="4">
        <v>12</v>
      </c>
      <c r="D24" s="4">
        <v>4</v>
      </c>
      <c r="W24" s="6">
        <v>8</v>
      </c>
      <c r="X24" s="6">
        <v>8</v>
      </c>
      <c r="Y24" s="6">
        <f t="shared" si="3"/>
        <v>8</v>
      </c>
      <c r="Z24" s="6">
        <f t="shared" si="4"/>
        <v>48</v>
      </c>
      <c r="AM24" s="12"/>
      <c r="AN24" s="12"/>
      <c r="AO24" s="12"/>
      <c r="AP24" s="16"/>
      <c r="AQ24" s="16"/>
      <c r="AR24" s="16"/>
    </row>
    <row r="25" spans="3:48" x14ac:dyDescent="0.25">
      <c r="C25" s="4">
        <v>12</v>
      </c>
      <c r="D25" s="4">
        <v>0</v>
      </c>
      <c r="W25" s="6">
        <v>12</v>
      </c>
      <c r="X25" s="6">
        <v>4</v>
      </c>
      <c r="Y25" s="6">
        <f t="shared" si="3"/>
        <v>44</v>
      </c>
      <c r="Z25" s="6">
        <f t="shared" si="4"/>
        <v>8</v>
      </c>
      <c r="AE25" s="4"/>
      <c r="AF25" s="17" t="s">
        <v>21</v>
      </c>
      <c r="AG25" s="17" t="s">
        <v>2</v>
      </c>
      <c r="AH25" s="17" t="s">
        <v>3</v>
      </c>
      <c r="AI25" s="17" t="s">
        <v>5</v>
      </c>
      <c r="AJ25" s="17" t="s">
        <v>6</v>
      </c>
      <c r="AK25" s="4"/>
      <c r="AM25" s="12"/>
      <c r="AN25" s="15"/>
      <c r="AO25" s="15"/>
      <c r="AP25" s="15"/>
      <c r="AQ25" s="15"/>
      <c r="AR25" s="14"/>
      <c r="AV25" s="4"/>
    </row>
    <row r="26" spans="3:48" x14ac:dyDescent="0.25">
      <c r="W26" s="6">
        <v>12</v>
      </c>
      <c r="X26" s="6">
        <v>0</v>
      </c>
      <c r="Y26" s="6">
        <f t="shared" si="3"/>
        <v>60</v>
      </c>
      <c r="Z26" s="6">
        <f t="shared" si="4"/>
        <v>-24</v>
      </c>
      <c r="AE26" s="4"/>
      <c r="AF26" s="4">
        <v>-32</v>
      </c>
      <c r="AG26" s="4">
        <v>12</v>
      </c>
      <c r="AH26" s="4">
        <v>0</v>
      </c>
      <c r="AI26" s="4">
        <f>5*AG26-4*AH26</f>
        <v>60</v>
      </c>
      <c r="AJ26" s="4">
        <f>-2*AG26+8*AH26</f>
        <v>-24</v>
      </c>
      <c r="AK26" s="4"/>
      <c r="AM26" s="12"/>
      <c r="AN26" s="15"/>
      <c r="AO26" s="15"/>
      <c r="AP26" s="15"/>
      <c r="AQ26" s="15"/>
      <c r="AR26" s="15"/>
      <c r="AV26" s="4"/>
    </row>
    <row r="27" spans="3:48" x14ac:dyDescent="0.25">
      <c r="W27" s="1"/>
      <c r="X27" s="1"/>
      <c r="Y27" s="1">
        <f>5*W27-4*X27</f>
        <v>0</v>
      </c>
      <c r="Z27" s="1">
        <f>-2*W27+8*X27</f>
        <v>0</v>
      </c>
      <c r="AE27" s="4"/>
      <c r="AF27" s="4">
        <v>-28</v>
      </c>
      <c r="AG27" s="4">
        <v>12</v>
      </c>
      <c r="AH27" s="4">
        <v>0</v>
      </c>
      <c r="AI27" s="4">
        <f t="shared" ref="AI27:AI55" si="5">5*AG27-4*AH27</f>
        <v>60</v>
      </c>
      <c r="AJ27" s="4">
        <f t="shared" ref="AJ27:AJ55" si="6">-2*AG27+8*AH27</f>
        <v>-24</v>
      </c>
      <c r="AK27" s="4"/>
      <c r="AM27" s="12"/>
      <c r="AN27" s="15"/>
      <c r="AO27" s="15"/>
      <c r="AP27" s="15"/>
      <c r="AQ27" s="15"/>
      <c r="AR27" s="15"/>
      <c r="AV27" s="4"/>
    </row>
    <row r="28" spans="3:48" x14ac:dyDescent="0.25">
      <c r="AE28" s="4" t="s">
        <v>22</v>
      </c>
      <c r="AF28" s="4">
        <v>-24</v>
      </c>
      <c r="AG28" s="4">
        <v>12</v>
      </c>
      <c r="AH28" s="4">
        <v>0</v>
      </c>
      <c r="AI28" s="4">
        <f t="shared" si="5"/>
        <v>60</v>
      </c>
      <c r="AJ28" s="4">
        <f t="shared" si="6"/>
        <v>-24</v>
      </c>
      <c r="AK28" s="4"/>
      <c r="AM28" s="12"/>
      <c r="AN28" s="15"/>
      <c r="AO28" s="15"/>
      <c r="AP28" s="15"/>
      <c r="AQ28" s="15"/>
      <c r="AR28" s="15"/>
      <c r="AV28" s="4"/>
    </row>
    <row r="29" spans="3:48" x14ac:dyDescent="0.25">
      <c r="AE29" s="4" t="s">
        <v>22</v>
      </c>
      <c r="AF29" s="4">
        <v>-20</v>
      </c>
      <c r="AG29" s="4">
        <v>12</v>
      </c>
      <c r="AH29" s="4">
        <v>0.5</v>
      </c>
      <c r="AI29" s="4">
        <f t="shared" si="5"/>
        <v>58</v>
      </c>
      <c r="AJ29" s="4">
        <f t="shared" si="6"/>
        <v>-20</v>
      </c>
      <c r="AK29" s="4"/>
      <c r="AM29" s="12"/>
      <c r="AN29" s="15"/>
      <c r="AO29" s="15"/>
      <c r="AP29" s="15"/>
      <c r="AQ29" s="15"/>
      <c r="AR29" s="15"/>
      <c r="AV29" s="4"/>
    </row>
    <row r="30" spans="3:48" x14ac:dyDescent="0.25">
      <c r="AE30" s="4" t="s">
        <v>22</v>
      </c>
      <c r="AF30" s="4">
        <v>-16</v>
      </c>
      <c r="AG30" s="4">
        <v>12</v>
      </c>
      <c r="AH30" s="4">
        <v>1</v>
      </c>
      <c r="AI30" s="4">
        <f t="shared" si="5"/>
        <v>56</v>
      </c>
      <c r="AJ30" s="4">
        <f t="shared" si="6"/>
        <v>-16</v>
      </c>
      <c r="AK30" s="4"/>
      <c r="AM30"/>
      <c r="AN30"/>
    </row>
    <row r="31" spans="3:48" x14ac:dyDescent="0.25">
      <c r="AE31" s="4" t="s">
        <v>22</v>
      </c>
      <c r="AF31" s="4">
        <v>-12</v>
      </c>
      <c r="AG31" s="4">
        <v>12</v>
      </c>
      <c r="AH31" s="4">
        <v>1.5</v>
      </c>
      <c r="AI31" s="4">
        <f t="shared" si="5"/>
        <v>54</v>
      </c>
      <c r="AJ31" s="4">
        <f t="shared" si="6"/>
        <v>-12</v>
      </c>
      <c r="AK31" s="4"/>
      <c r="AM31"/>
      <c r="AN31"/>
    </row>
    <row r="32" spans="3:48" x14ac:dyDescent="0.25">
      <c r="AE32" s="4" t="s">
        <v>22</v>
      </c>
      <c r="AF32" s="4">
        <v>-8</v>
      </c>
      <c r="AG32" s="4">
        <v>12</v>
      </c>
      <c r="AH32" s="4">
        <v>2</v>
      </c>
      <c r="AI32" s="4">
        <f t="shared" si="5"/>
        <v>52</v>
      </c>
      <c r="AJ32" s="4">
        <f t="shared" si="6"/>
        <v>-8</v>
      </c>
      <c r="AK32" s="4"/>
      <c r="AM32"/>
      <c r="AN32"/>
    </row>
    <row r="33" spans="31:40" x14ac:dyDescent="0.25">
      <c r="AE33" s="4" t="s">
        <v>22</v>
      </c>
      <c r="AF33" s="4">
        <v>-4</v>
      </c>
      <c r="AG33" s="4">
        <v>12</v>
      </c>
      <c r="AH33" s="4">
        <v>2.5</v>
      </c>
      <c r="AI33" s="4">
        <f t="shared" si="5"/>
        <v>50</v>
      </c>
      <c r="AJ33" s="4">
        <f t="shared" si="6"/>
        <v>-4</v>
      </c>
      <c r="AK33" s="4"/>
      <c r="AM33"/>
      <c r="AN33"/>
    </row>
    <row r="34" spans="31:40" x14ac:dyDescent="0.25">
      <c r="AE34" s="4" t="s">
        <v>22</v>
      </c>
      <c r="AF34" s="4">
        <v>0</v>
      </c>
      <c r="AG34" s="4">
        <v>12</v>
      </c>
      <c r="AH34" s="4">
        <v>3</v>
      </c>
      <c r="AI34" s="4">
        <f t="shared" si="5"/>
        <v>48</v>
      </c>
      <c r="AJ34" s="4">
        <f t="shared" si="6"/>
        <v>0</v>
      </c>
      <c r="AK34" s="4"/>
      <c r="AM34"/>
      <c r="AN34"/>
    </row>
    <row r="35" spans="31:40" x14ac:dyDescent="0.25">
      <c r="AE35" s="4" t="s">
        <v>22</v>
      </c>
      <c r="AF35" s="4">
        <v>4</v>
      </c>
      <c r="AG35" s="4">
        <v>12</v>
      </c>
      <c r="AH35" s="4">
        <v>3.5</v>
      </c>
      <c r="AI35" s="4">
        <f t="shared" si="5"/>
        <v>46</v>
      </c>
      <c r="AJ35" s="4">
        <f t="shared" si="6"/>
        <v>4</v>
      </c>
      <c r="AK35" s="4"/>
      <c r="AM35"/>
      <c r="AN35"/>
    </row>
    <row r="36" spans="31:40" x14ac:dyDescent="0.25">
      <c r="AE36" s="4" t="s">
        <v>22</v>
      </c>
      <c r="AF36" s="4">
        <v>8</v>
      </c>
      <c r="AG36" s="4">
        <v>12</v>
      </c>
      <c r="AH36" s="4">
        <v>4</v>
      </c>
      <c r="AI36" s="4">
        <f t="shared" si="5"/>
        <v>44</v>
      </c>
      <c r="AJ36" s="4">
        <f t="shared" si="6"/>
        <v>8</v>
      </c>
      <c r="AK36" s="4"/>
      <c r="AM36"/>
      <c r="AN36"/>
    </row>
    <row r="37" spans="31:40" x14ac:dyDescent="0.25">
      <c r="AE37" s="4" t="s">
        <v>22</v>
      </c>
      <c r="AF37" s="4">
        <v>12</v>
      </c>
      <c r="AG37" s="4">
        <v>11.600000000000001</v>
      </c>
      <c r="AH37" s="4">
        <v>4.4000000000000004</v>
      </c>
      <c r="AI37" s="4">
        <f t="shared" si="5"/>
        <v>40.400000000000006</v>
      </c>
      <c r="AJ37" s="4">
        <f t="shared" si="6"/>
        <v>12</v>
      </c>
      <c r="AK37" s="4"/>
      <c r="AM37"/>
      <c r="AN37"/>
    </row>
    <row r="38" spans="31:40" x14ac:dyDescent="0.25">
      <c r="AE38" s="4" t="s">
        <v>22</v>
      </c>
      <c r="AF38" s="4">
        <v>16</v>
      </c>
      <c r="AG38" s="4">
        <v>11.200000000000001</v>
      </c>
      <c r="AH38" s="4">
        <v>4.8000000000000007</v>
      </c>
      <c r="AI38" s="4">
        <f t="shared" si="5"/>
        <v>36.800000000000004</v>
      </c>
      <c r="AJ38" s="4">
        <f t="shared" si="6"/>
        <v>16.000000000000004</v>
      </c>
      <c r="AK38" s="4"/>
      <c r="AM38"/>
      <c r="AN38"/>
    </row>
    <row r="39" spans="31:40" x14ac:dyDescent="0.25">
      <c r="AE39" s="4" t="s">
        <v>22</v>
      </c>
      <c r="AF39" s="4">
        <v>20</v>
      </c>
      <c r="AG39" s="4">
        <v>10.8</v>
      </c>
      <c r="AH39" s="4">
        <v>5.2</v>
      </c>
      <c r="AI39" s="4">
        <f t="shared" si="5"/>
        <v>33.200000000000003</v>
      </c>
      <c r="AJ39" s="4">
        <f t="shared" si="6"/>
        <v>20</v>
      </c>
      <c r="AK39" s="4"/>
      <c r="AM39"/>
      <c r="AN39"/>
    </row>
    <row r="40" spans="31:40" x14ac:dyDescent="0.25">
      <c r="AE40" s="4" t="s">
        <v>22</v>
      </c>
      <c r="AF40" s="4">
        <v>24</v>
      </c>
      <c r="AG40" s="4">
        <v>10.4</v>
      </c>
      <c r="AH40" s="4">
        <v>5.6</v>
      </c>
      <c r="AI40" s="4">
        <f t="shared" si="5"/>
        <v>29.6</v>
      </c>
      <c r="AJ40" s="4">
        <f t="shared" si="6"/>
        <v>23.999999999999996</v>
      </c>
      <c r="AK40" s="4"/>
      <c r="AM40"/>
      <c r="AN40"/>
    </row>
    <row r="41" spans="31:40" x14ac:dyDescent="0.25">
      <c r="AE41" s="4" t="s">
        <v>22</v>
      </c>
      <c r="AF41" s="4">
        <v>28</v>
      </c>
      <c r="AG41" s="4">
        <v>10</v>
      </c>
      <c r="AH41" s="4">
        <v>6</v>
      </c>
      <c r="AI41" s="4">
        <f t="shared" si="5"/>
        <v>26</v>
      </c>
      <c r="AJ41" s="4">
        <f t="shared" si="6"/>
        <v>28</v>
      </c>
      <c r="AK41" s="4"/>
      <c r="AM41"/>
      <c r="AN41"/>
    </row>
    <row r="42" spans="31:40" x14ac:dyDescent="0.25">
      <c r="AE42" s="4" t="s">
        <v>22</v>
      </c>
      <c r="AF42" s="4">
        <v>32</v>
      </c>
      <c r="AG42" s="4">
        <v>9.6000000000000014</v>
      </c>
      <c r="AH42" s="4">
        <v>6.4</v>
      </c>
      <c r="AI42" s="4">
        <f t="shared" si="5"/>
        <v>22.400000000000006</v>
      </c>
      <c r="AJ42" s="4">
        <f t="shared" si="6"/>
        <v>32</v>
      </c>
      <c r="AK42" s="4"/>
      <c r="AM42"/>
      <c r="AN42"/>
    </row>
    <row r="43" spans="31:40" x14ac:dyDescent="0.25">
      <c r="AE43" s="4" t="s">
        <v>22</v>
      </c>
      <c r="AF43" s="4">
        <v>36</v>
      </c>
      <c r="AG43" s="4">
        <v>9.2000000000000011</v>
      </c>
      <c r="AH43" s="4">
        <v>6.8000000000000007</v>
      </c>
      <c r="AI43" s="4">
        <f t="shared" si="5"/>
        <v>18.800000000000004</v>
      </c>
      <c r="AJ43" s="4">
        <f t="shared" si="6"/>
        <v>36</v>
      </c>
      <c r="AK43" s="4"/>
      <c r="AM43"/>
      <c r="AN43"/>
    </row>
    <row r="44" spans="31:40" x14ac:dyDescent="0.25">
      <c r="AE44" s="4" t="s">
        <v>22</v>
      </c>
      <c r="AF44" s="4">
        <v>40</v>
      </c>
      <c r="AG44" s="4">
        <v>8.8000000000000007</v>
      </c>
      <c r="AH44" s="4">
        <v>7.2</v>
      </c>
      <c r="AI44" s="4">
        <f t="shared" si="5"/>
        <v>15.2</v>
      </c>
      <c r="AJ44" s="4">
        <f t="shared" si="6"/>
        <v>40</v>
      </c>
      <c r="AK44" s="4"/>
      <c r="AM44"/>
      <c r="AN44"/>
    </row>
    <row r="45" spans="31:40" x14ac:dyDescent="0.25">
      <c r="AE45" s="4" t="s">
        <v>22</v>
      </c>
      <c r="AF45" s="4">
        <v>44</v>
      </c>
      <c r="AG45" s="4">
        <v>8.4</v>
      </c>
      <c r="AH45" s="4">
        <v>7.6</v>
      </c>
      <c r="AI45" s="4">
        <f t="shared" si="5"/>
        <v>11.600000000000001</v>
      </c>
      <c r="AJ45" s="4">
        <f t="shared" si="6"/>
        <v>44</v>
      </c>
      <c r="AK45" s="4"/>
      <c r="AM45"/>
      <c r="AN45"/>
    </row>
    <row r="46" spans="31:40" x14ac:dyDescent="0.25">
      <c r="AE46" s="4" t="s">
        <v>22</v>
      </c>
      <c r="AF46" s="4">
        <v>48</v>
      </c>
      <c r="AG46" s="4">
        <v>8</v>
      </c>
      <c r="AH46" s="4">
        <v>8</v>
      </c>
      <c r="AI46" s="4">
        <f t="shared" si="5"/>
        <v>8</v>
      </c>
      <c r="AJ46" s="4">
        <f t="shared" si="6"/>
        <v>48</v>
      </c>
      <c r="AK46" s="4"/>
      <c r="AM46"/>
      <c r="AN46"/>
    </row>
    <row r="47" spans="31:40" x14ac:dyDescent="0.25">
      <c r="AE47" s="4" t="s">
        <v>22</v>
      </c>
      <c r="AF47" s="4">
        <v>52</v>
      </c>
      <c r="AG47" s="4">
        <v>6.0000000000000027</v>
      </c>
      <c r="AH47" s="4">
        <v>8</v>
      </c>
      <c r="AI47" s="4">
        <f t="shared" si="5"/>
        <v>-1.9999999999999858</v>
      </c>
      <c r="AJ47" s="4">
        <f t="shared" si="6"/>
        <v>51.999999999999993</v>
      </c>
      <c r="AK47" s="4"/>
      <c r="AM47"/>
      <c r="AN47"/>
    </row>
    <row r="48" spans="31:40" x14ac:dyDescent="0.25">
      <c r="AE48" s="4" t="s">
        <v>22</v>
      </c>
      <c r="AF48" s="4">
        <v>56</v>
      </c>
      <c r="AG48" s="4">
        <v>4.0000000000000009</v>
      </c>
      <c r="AH48" s="4">
        <v>8</v>
      </c>
      <c r="AI48" s="4">
        <f t="shared" si="5"/>
        <v>-11.999999999999996</v>
      </c>
      <c r="AJ48" s="4">
        <f t="shared" si="6"/>
        <v>56</v>
      </c>
      <c r="AK48" s="4"/>
      <c r="AM48"/>
      <c r="AN48"/>
    </row>
    <row r="49" spans="31:40" x14ac:dyDescent="0.25">
      <c r="AE49" s="4" t="s">
        <v>22</v>
      </c>
      <c r="AF49" s="4">
        <v>60</v>
      </c>
      <c r="AG49" s="4">
        <v>2</v>
      </c>
      <c r="AH49" s="4">
        <v>8</v>
      </c>
      <c r="AI49" s="4">
        <f t="shared" si="5"/>
        <v>-22</v>
      </c>
      <c r="AJ49" s="4">
        <f t="shared" si="6"/>
        <v>60</v>
      </c>
      <c r="AK49" s="4"/>
      <c r="AM49"/>
      <c r="AN49"/>
    </row>
    <row r="50" spans="31:40" x14ac:dyDescent="0.25">
      <c r="AE50" s="4"/>
      <c r="AF50" s="4">
        <v>64</v>
      </c>
      <c r="AG50" s="4">
        <v>2</v>
      </c>
      <c r="AH50" s="4">
        <v>8</v>
      </c>
      <c r="AI50" s="4">
        <f t="shared" si="5"/>
        <v>-22</v>
      </c>
      <c r="AJ50" s="4">
        <f t="shared" si="6"/>
        <v>60</v>
      </c>
      <c r="AK50" s="4"/>
      <c r="AM50"/>
      <c r="AN50"/>
    </row>
    <row r="51" spans="31:40" x14ac:dyDescent="0.25">
      <c r="AE51" s="4"/>
      <c r="AF51" s="12">
        <v>68</v>
      </c>
      <c r="AG51" s="12">
        <v>2</v>
      </c>
      <c r="AH51" s="12">
        <v>8</v>
      </c>
      <c r="AI51" s="12">
        <f t="shared" si="5"/>
        <v>-22</v>
      </c>
      <c r="AJ51" s="12">
        <f t="shared" si="6"/>
        <v>60</v>
      </c>
      <c r="AK51" s="4"/>
      <c r="AM51"/>
      <c r="AN51"/>
    </row>
    <row r="52" spans="31:40" x14ac:dyDescent="0.25">
      <c r="AE52" s="4"/>
      <c r="AF52" s="4">
        <v>72</v>
      </c>
      <c r="AG52" s="4">
        <v>2</v>
      </c>
      <c r="AH52" s="4">
        <v>8</v>
      </c>
      <c r="AI52" s="4">
        <f t="shared" si="5"/>
        <v>-22</v>
      </c>
      <c r="AJ52" s="4">
        <f t="shared" si="6"/>
        <v>60</v>
      </c>
      <c r="AK52" s="4"/>
      <c r="AM52"/>
      <c r="AN52"/>
    </row>
    <row r="53" spans="31:40" x14ac:dyDescent="0.25">
      <c r="AE53" s="4"/>
      <c r="AF53" s="4">
        <v>76</v>
      </c>
      <c r="AG53" s="4">
        <v>2</v>
      </c>
      <c r="AH53" s="4">
        <v>8</v>
      </c>
      <c r="AI53" s="4">
        <f t="shared" si="5"/>
        <v>-22</v>
      </c>
      <c r="AJ53" s="4">
        <f t="shared" si="6"/>
        <v>60</v>
      </c>
      <c r="AK53" s="4"/>
      <c r="AM53"/>
      <c r="AN53"/>
    </row>
    <row r="54" spans="31:40" x14ac:dyDescent="0.25">
      <c r="AE54" s="4"/>
      <c r="AF54" s="4">
        <v>80</v>
      </c>
      <c r="AG54" s="4">
        <v>2</v>
      </c>
      <c r="AH54" s="4">
        <v>8</v>
      </c>
      <c r="AI54" s="4">
        <f t="shared" si="5"/>
        <v>-22</v>
      </c>
      <c r="AJ54" s="4">
        <f t="shared" si="6"/>
        <v>60</v>
      </c>
      <c r="AK54" s="4"/>
      <c r="AM54"/>
      <c r="AN54"/>
    </row>
    <row r="55" spans="31:40" x14ac:dyDescent="0.25">
      <c r="AE55" s="4"/>
      <c r="AF55" s="4">
        <v>84</v>
      </c>
      <c r="AG55" s="4">
        <v>2</v>
      </c>
      <c r="AH55" s="4">
        <v>8</v>
      </c>
      <c r="AI55" s="4">
        <f t="shared" si="5"/>
        <v>-22</v>
      </c>
      <c r="AJ55" s="4">
        <f t="shared" si="6"/>
        <v>60</v>
      </c>
      <c r="AK55" s="4"/>
      <c r="AM55"/>
      <c r="AN55"/>
    </row>
    <row r="56" spans="31:40" x14ac:dyDescent="0.25">
      <c r="AE56" s="4"/>
      <c r="AF56" s="4"/>
      <c r="AG56" s="4"/>
      <c r="AH56" s="4"/>
      <c r="AI56" s="4"/>
      <c r="AJ56" s="4"/>
      <c r="AK56" s="4"/>
      <c r="AM56"/>
      <c r="AN56"/>
    </row>
    <row r="57" spans="31:40" x14ac:dyDescent="0.25">
      <c r="AE57" s="4"/>
      <c r="AF57" s="4"/>
      <c r="AG57" s="4"/>
      <c r="AH57" s="4"/>
      <c r="AI57" s="4"/>
      <c r="AJ57" s="4"/>
      <c r="AK57" s="4"/>
      <c r="AM57"/>
      <c r="AN57"/>
    </row>
    <row r="58" spans="31:40" x14ac:dyDescent="0.25">
      <c r="AE58" s="4"/>
      <c r="AF58" s="4"/>
      <c r="AG58" s="4"/>
      <c r="AH58" s="4"/>
      <c r="AI58" s="4"/>
      <c r="AJ58" s="4"/>
      <c r="AK58" s="4"/>
      <c r="AM58"/>
      <c r="AN58"/>
    </row>
    <row r="59" spans="31:40" x14ac:dyDescent="0.25">
      <c r="AE59" s="4"/>
      <c r="AF59" s="4"/>
      <c r="AG59" s="4"/>
      <c r="AH59" s="4"/>
      <c r="AI59" s="4"/>
      <c r="AJ59" s="4"/>
      <c r="AK59" s="4"/>
      <c r="AM59"/>
      <c r="AN59"/>
    </row>
    <row r="60" spans="31:40" x14ac:dyDescent="0.25">
      <c r="AE60" s="4"/>
      <c r="AF60" s="4"/>
      <c r="AG60" s="4"/>
      <c r="AH60" s="4"/>
      <c r="AI60" s="4"/>
      <c r="AJ60" s="4"/>
      <c r="AK60" s="4"/>
      <c r="AM60"/>
      <c r="AN60"/>
    </row>
    <row r="61" spans="31:40" x14ac:dyDescent="0.25">
      <c r="AE61" s="4"/>
      <c r="AF61" s="4"/>
      <c r="AG61" s="4"/>
      <c r="AH61" s="4"/>
      <c r="AI61" s="4"/>
      <c r="AJ61" s="4"/>
      <c r="AK61" s="4"/>
      <c r="AM61"/>
      <c r="AN61"/>
    </row>
    <row r="62" spans="31:40" x14ac:dyDescent="0.25">
      <c r="AE62" s="4"/>
      <c r="AF62" s="4"/>
      <c r="AG62" s="4"/>
      <c r="AH62" s="4"/>
      <c r="AI62" s="4"/>
      <c r="AJ62" s="4"/>
      <c r="AK62" s="4"/>
      <c r="AM62"/>
      <c r="AN62"/>
    </row>
    <row r="63" spans="31:40" x14ac:dyDescent="0.25">
      <c r="AE63" s="4"/>
      <c r="AF63" s="4"/>
      <c r="AG63" s="4"/>
      <c r="AH63" s="4"/>
      <c r="AI63" s="4"/>
      <c r="AJ63" s="4"/>
      <c r="AK63" s="4"/>
      <c r="AM63"/>
      <c r="AN63"/>
    </row>
    <row r="64" spans="31:40" x14ac:dyDescent="0.25">
      <c r="AE64" s="4"/>
      <c r="AF64" s="4"/>
      <c r="AG64" s="4"/>
      <c r="AH64" s="4"/>
      <c r="AI64" s="4"/>
      <c r="AJ64" s="4"/>
      <c r="AK64" s="4"/>
      <c r="AM64"/>
      <c r="AN64"/>
    </row>
    <row r="65" spans="31:40" x14ac:dyDescent="0.25">
      <c r="AE65" s="4"/>
      <c r="AF65" s="4"/>
      <c r="AG65" s="4"/>
      <c r="AH65" s="4"/>
      <c r="AI65" s="4"/>
      <c r="AJ65" s="4"/>
      <c r="AK65" s="4"/>
      <c r="AM65"/>
      <c r="AN65"/>
    </row>
    <row r="66" spans="31:40" x14ac:dyDescent="0.25">
      <c r="AE66" s="4"/>
      <c r="AF66" s="4"/>
      <c r="AG66" s="4"/>
      <c r="AH66" s="4"/>
      <c r="AI66" s="4"/>
      <c r="AJ66" s="4"/>
      <c r="AK66" s="4"/>
      <c r="AM66"/>
      <c r="AN66"/>
    </row>
    <row r="67" spans="31:40" x14ac:dyDescent="0.25">
      <c r="AE67" s="4"/>
      <c r="AF67" s="4"/>
      <c r="AG67" s="4"/>
      <c r="AH67" s="4"/>
      <c r="AI67" s="4"/>
      <c r="AJ67" s="4"/>
      <c r="AK67" s="4"/>
      <c r="AM67"/>
      <c r="AN67"/>
    </row>
    <row r="68" spans="31:40" x14ac:dyDescent="0.25">
      <c r="AE68" s="4"/>
      <c r="AF68" s="4"/>
      <c r="AG68" s="4"/>
      <c r="AH68" s="4"/>
      <c r="AI68" s="4"/>
      <c r="AJ68" s="4"/>
      <c r="AK68" s="4"/>
      <c r="AM68"/>
      <c r="AN68"/>
    </row>
    <row r="69" spans="31:40" x14ac:dyDescent="0.25">
      <c r="AE69" s="4"/>
      <c r="AF69" s="4"/>
      <c r="AG69" s="4"/>
      <c r="AH69" s="4"/>
      <c r="AI69" s="4"/>
      <c r="AJ69" s="4"/>
      <c r="AK69" s="4"/>
      <c r="AM69"/>
      <c r="AN69"/>
    </row>
    <row r="70" spans="31:40" x14ac:dyDescent="0.25">
      <c r="AE70" s="4"/>
      <c r="AF70" s="4"/>
      <c r="AG70" s="4"/>
      <c r="AH70" s="4"/>
      <c r="AI70" s="4"/>
      <c r="AJ70" s="4"/>
      <c r="AK70" s="4"/>
      <c r="AM70"/>
      <c r="AN70"/>
    </row>
    <row r="71" spans="31:40" x14ac:dyDescent="0.25">
      <c r="AE71" s="4"/>
      <c r="AF71" s="4"/>
      <c r="AG71" s="4"/>
      <c r="AH71" s="4"/>
      <c r="AI71" s="4"/>
      <c r="AJ71" s="4"/>
      <c r="AK71" s="4"/>
      <c r="AM71"/>
      <c r="AN71"/>
    </row>
    <row r="72" spans="31:40" x14ac:dyDescent="0.25">
      <c r="AE72" s="4"/>
      <c r="AF72" s="4"/>
      <c r="AG72" s="4"/>
      <c r="AH72" s="4"/>
      <c r="AI72" s="4"/>
      <c r="AJ72" s="4"/>
      <c r="AK72" s="4"/>
      <c r="AM72"/>
      <c r="AN72"/>
    </row>
    <row r="73" spans="31:40" x14ac:dyDescent="0.25">
      <c r="AE73" s="4"/>
      <c r="AF73" s="4"/>
      <c r="AG73" s="4"/>
      <c r="AH73" s="4"/>
      <c r="AI73" s="4"/>
      <c r="AJ73" s="4"/>
      <c r="AK73" s="4"/>
      <c r="AM73"/>
      <c r="AN73"/>
    </row>
    <row r="74" spans="31:40" x14ac:dyDescent="0.25">
      <c r="AE74" s="4"/>
      <c r="AF74" s="4"/>
      <c r="AG74" s="4"/>
      <c r="AH74" s="4"/>
      <c r="AI74" s="4"/>
      <c r="AJ74" s="4"/>
      <c r="AK74" s="4"/>
      <c r="AM74"/>
      <c r="AN74"/>
    </row>
    <row r="75" spans="31:40" x14ac:dyDescent="0.25">
      <c r="AE75" s="4"/>
      <c r="AF75" s="4"/>
      <c r="AG75" s="4"/>
      <c r="AH75" s="4"/>
      <c r="AI75" s="4"/>
      <c r="AJ75" s="4"/>
      <c r="AK75" s="4"/>
      <c r="AM75"/>
      <c r="AN75"/>
    </row>
    <row r="76" spans="31:40" x14ac:dyDescent="0.25">
      <c r="AE76" s="4"/>
      <c r="AF76" s="4"/>
      <c r="AG76" s="4"/>
      <c r="AH76" s="4"/>
      <c r="AI76" s="4"/>
      <c r="AJ76" s="4"/>
      <c r="AK76" s="4"/>
      <c r="AM76"/>
      <c r="AN76"/>
    </row>
    <row r="77" spans="31:40" x14ac:dyDescent="0.25">
      <c r="AE77" s="4"/>
      <c r="AF77" s="4"/>
      <c r="AG77" s="4"/>
      <c r="AH77" s="4"/>
      <c r="AI77" s="4"/>
      <c r="AJ77" s="4"/>
      <c r="AK77" s="4"/>
      <c r="AM77"/>
      <c r="AN77"/>
    </row>
    <row r="78" spans="31:40" x14ac:dyDescent="0.25">
      <c r="AE78" s="4"/>
      <c r="AF78" s="4"/>
      <c r="AG78" s="4"/>
      <c r="AH78" s="4"/>
      <c r="AI78" s="4"/>
      <c r="AJ78" s="4"/>
      <c r="AK78" s="4"/>
      <c r="AM78"/>
      <c r="AN78"/>
    </row>
    <row r="79" spans="31:40" x14ac:dyDescent="0.25">
      <c r="AE79" s="4"/>
      <c r="AF79" s="4"/>
      <c r="AG79" s="4"/>
      <c r="AH79" s="4"/>
      <c r="AI79" s="4"/>
      <c r="AJ79" s="4"/>
      <c r="AK79" s="4"/>
      <c r="AM79"/>
      <c r="AN79"/>
    </row>
    <row r="80" spans="31:40" x14ac:dyDescent="0.25">
      <c r="AE80" s="4"/>
      <c r="AF80" s="4"/>
      <c r="AG80" s="4"/>
      <c r="AH80" s="4"/>
      <c r="AI80" s="4"/>
      <c r="AJ80" s="4"/>
      <c r="AK80" s="4"/>
      <c r="AM80"/>
      <c r="AN80"/>
    </row>
    <row r="81" spans="31:40" x14ac:dyDescent="0.25">
      <c r="AE81" s="4"/>
      <c r="AF81" s="4"/>
      <c r="AG81" s="4"/>
      <c r="AH81" s="4"/>
      <c r="AI81" s="4"/>
      <c r="AJ81" s="4"/>
      <c r="AK81" s="4"/>
      <c r="AM81"/>
      <c r="AN81"/>
    </row>
    <row r="82" spans="31:40" x14ac:dyDescent="0.25">
      <c r="AE82" s="4"/>
      <c r="AF82" s="4"/>
      <c r="AG82" s="4"/>
      <c r="AH82" s="4"/>
      <c r="AI82" s="4"/>
      <c r="AJ82" s="4"/>
      <c r="AK82" s="4"/>
      <c r="AM82"/>
      <c r="AN82"/>
    </row>
    <row r="83" spans="31:40" x14ac:dyDescent="0.25">
      <c r="AE83" s="4"/>
      <c r="AF83" s="12"/>
      <c r="AG83" s="12"/>
      <c r="AH83" s="12"/>
      <c r="AI83" s="12"/>
      <c r="AJ83" s="12"/>
      <c r="AK83" s="12"/>
      <c r="AM83"/>
      <c r="AN83"/>
    </row>
    <row r="84" spans="31:40" x14ac:dyDescent="0.25">
      <c r="AE84" s="4"/>
      <c r="AF84" s="12"/>
      <c r="AG84" s="12"/>
      <c r="AH84" s="12"/>
      <c r="AI84" s="12"/>
      <c r="AJ84" s="12"/>
      <c r="AK84" s="12"/>
      <c r="AM84"/>
      <c r="AN84"/>
    </row>
    <row r="85" spans="31:40" x14ac:dyDescent="0.25">
      <c r="AE85" s="4"/>
      <c r="AF85" s="4"/>
      <c r="AG85" s="4"/>
      <c r="AH85" s="4"/>
      <c r="AI85" s="4"/>
      <c r="AJ85" s="4"/>
      <c r="AK85" s="4"/>
      <c r="AM85"/>
      <c r="AN85"/>
    </row>
    <row r="86" spans="31:40" x14ac:dyDescent="0.25">
      <c r="AE86" s="4"/>
      <c r="AF86" s="4"/>
      <c r="AG86" s="4"/>
      <c r="AH86" s="4"/>
      <c r="AI86" s="4"/>
      <c r="AJ86" s="4"/>
      <c r="AK86" s="4"/>
      <c r="AM86"/>
      <c r="AN86"/>
    </row>
    <row r="87" spans="31:40" x14ac:dyDescent="0.25">
      <c r="AE87" s="4"/>
      <c r="AF87" s="4"/>
      <c r="AG87" s="4"/>
      <c r="AH87" s="4"/>
      <c r="AI87" s="4"/>
      <c r="AJ87" s="4"/>
      <c r="AK87" s="4"/>
      <c r="AM87"/>
      <c r="AN87"/>
    </row>
    <row r="88" spans="31:40" x14ac:dyDescent="0.25">
      <c r="AE88" s="4"/>
      <c r="AF88" s="4"/>
      <c r="AG88" s="4"/>
      <c r="AH88" s="4"/>
      <c r="AI88" s="4"/>
      <c r="AJ88" s="4"/>
      <c r="AK88" s="4"/>
      <c r="AM88"/>
      <c r="AN88"/>
    </row>
    <row r="89" spans="31:40" x14ac:dyDescent="0.25">
      <c r="AE89" s="4"/>
      <c r="AF89" s="4"/>
      <c r="AG89" s="4"/>
      <c r="AH89" s="4"/>
      <c r="AI89" s="4"/>
      <c r="AJ89" s="4"/>
      <c r="AK89" s="4"/>
      <c r="AM89"/>
      <c r="AN89"/>
    </row>
    <row r="90" spans="31:40" x14ac:dyDescent="0.25">
      <c r="AE90" s="4"/>
      <c r="AF90" s="4"/>
      <c r="AG90" s="4"/>
      <c r="AH90" s="4"/>
      <c r="AI90" s="4"/>
      <c r="AJ90" s="4"/>
      <c r="AK90" s="4"/>
      <c r="AM90"/>
      <c r="AN90"/>
    </row>
    <row r="91" spans="31:40" x14ac:dyDescent="0.25">
      <c r="AE91" s="4"/>
      <c r="AF91" s="4"/>
      <c r="AG91" s="4"/>
      <c r="AH91" s="4"/>
      <c r="AI91" s="4"/>
      <c r="AJ91" s="4"/>
      <c r="AK91" s="4"/>
      <c r="AM91"/>
      <c r="AN91"/>
    </row>
    <row r="92" spans="31:40" x14ac:dyDescent="0.25">
      <c r="AE92" s="4"/>
      <c r="AF92" s="4"/>
      <c r="AG92" s="4"/>
      <c r="AH92" s="4"/>
      <c r="AI92" s="4"/>
      <c r="AJ92" s="4"/>
      <c r="AK92" s="4"/>
      <c r="AM92"/>
      <c r="AN92"/>
    </row>
    <row r="93" spans="31:40" x14ac:dyDescent="0.25">
      <c r="AE93" s="4"/>
      <c r="AF93" s="4"/>
      <c r="AG93" s="4"/>
      <c r="AH93" s="4"/>
      <c r="AI93" s="4"/>
      <c r="AJ93" s="4"/>
      <c r="AK93" s="4"/>
      <c r="AM93"/>
      <c r="AN93"/>
    </row>
    <row r="94" spans="31:40" x14ac:dyDescent="0.25">
      <c r="AE94" s="4"/>
      <c r="AF94" s="4"/>
      <c r="AG94" s="4"/>
      <c r="AH94" s="4"/>
      <c r="AI94" s="4"/>
      <c r="AJ94" s="4"/>
      <c r="AK94" s="4"/>
      <c r="AM94"/>
      <c r="AN94"/>
    </row>
    <row r="95" spans="31:40" x14ac:dyDescent="0.25">
      <c r="AE95" s="4"/>
      <c r="AF95" s="4"/>
      <c r="AG95" s="4"/>
      <c r="AH95" s="4"/>
      <c r="AI95" s="4"/>
      <c r="AJ95" s="4"/>
      <c r="AK95" s="4"/>
      <c r="AM95"/>
      <c r="AN95"/>
    </row>
    <row r="96" spans="31:40" x14ac:dyDescent="0.25">
      <c r="AE96" s="4"/>
      <c r="AF96" s="4"/>
      <c r="AG96" s="4"/>
      <c r="AH96" s="4"/>
      <c r="AI96" s="4"/>
      <c r="AJ96" s="4"/>
      <c r="AK96" s="4"/>
      <c r="AM96"/>
      <c r="AN96"/>
    </row>
    <row r="97" spans="31:40" x14ac:dyDescent="0.25">
      <c r="AE97" s="4"/>
      <c r="AF97" s="4"/>
      <c r="AG97" s="4"/>
      <c r="AH97" s="4"/>
      <c r="AI97" s="4"/>
      <c r="AJ97" s="4"/>
      <c r="AK97" s="4"/>
      <c r="AM97"/>
      <c r="AN97"/>
    </row>
    <row r="98" spans="31:40" x14ac:dyDescent="0.25">
      <c r="AE98" s="4"/>
      <c r="AF98" s="4"/>
      <c r="AG98" s="4"/>
      <c r="AH98" s="4"/>
      <c r="AI98" s="4"/>
      <c r="AJ98" s="4"/>
      <c r="AK98" s="4"/>
      <c r="AM98"/>
      <c r="AN98"/>
    </row>
    <row r="99" spans="31:40" x14ac:dyDescent="0.25">
      <c r="AE99" s="4"/>
      <c r="AF99" s="4"/>
      <c r="AG99" s="4"/>
      <c r="AH99" s="4"/>
      <c r="AI99" s="4"/>
      <c r="AJ99" s="4"/>
      <c r="AK99" s="4"/>
      <c r="AM99"/>
      <c r="AN99"/>
    </row>
    <row r="100" spans="31:40" x14ac:dyDescent="0.25">
      <c r="AE100" s="4"/>
      <c r="AF100" s="4"/>
      <c r="AG100" s="4"/>
      <c r="AH100" s="4"/>
      <c r="AI100" s="4"/>
      <c r="AJ100" s="4"/>
      <c r="AK100" s="4"/>
      <c r="AM100"/>
      <c r="AN100"/>
    </row>
    <row r="101" spans="31:40" x14ac:dyDescent="0.25">
      <c r="AE101" s="4"/>
      <c r="AF101" s="4"/>
      <c r="AG101" s="4"/>
      <c r="AH101" s="4"/>
      <c r="AI101" s="4"/>
      <c r="AJ101" s="4"/>
      <c r="AK101" s="4"/>
      <c r="AM101"/>
      <c r="AN101"/>
    </row>
    <row r="102" spans="31:40" x14ac:dyDescent="0.25">
      <c r="AE102" s="4"/>
      <c r="AF102" s="4"/>
      <c r="AG102" s="4"/>
      <c r="AH102" s="4"/>
      <c r="AI102" s="4"/>
      <c r="AJ102" s="4"/>
      <c r="AK102" s="4"/>
      <c r="AM102"/>
      <c r="AN102"/>
    </row>
    <row r="103" spans="31:40" x14ac:dyDescent="0.25">
      <c r="AE103" s="4"/>
      <c r="AF103" s="4"/>
      <c r="AG103" s="4"/>
      <c r="AH103" s="4"/>
      <c r="AI103" s="4"/>
      <c r="AJ103" s="4"/>
      <c r="AK103" s="4"/>
      <c r="AM103"/>
      <c r="AN103"/>
    </row>
    <row r="104" spans="31:40" x14ac:dyDescent="0.25">
      <c r="AE104" s="4"/>
      <c r="AF104" s="4"/>
      <c r="AG104" s="4"/>
      <c r="AH104" s="4"/>
      <c r="AI104" s="4"/>
      <c r="AJ104" s="4"/>
      <c r="AK104" s="4"/>
      <c r="AM104"/>
      <c r="AN104"/>
    </row>
    <row r="105" spans="31:40" x14ac:dyDescent="0.25">
      <c r="AE105" s="4"/>
      <c r="AF105" s="4"/>
      <c r="AG105" s="4"/>
      <c r="AH105" s="4"/>
      <c r="AI105" s="4"/>
      <c r="AJ105" s="4"/>
      <c r="AK105" s="4"/>
      <c r="AM105"/>
      <c r="AN105"/>
    </row>
    <row r="106" spans="31:40" x14ac:dyDescent="0.25">
      <c r="AE106" s="4"/>
      <c r="AF106" s="4"/>
      <c r="AG106" s="4"/>
      <c r="AH106" s="4"/>
      <c r="AI106" s="4"/>
      <c r="AJ106" s="4"/>
      <c r="AK106" s="4"/>
      <c r="AM106"/>
      <c r="AN106"/>
    </row>
    <row r="107" spans="31:40" x14ac:dyDescent="0.25">
      <c r="AE107" s="4"/>
      <c r="AF107" s="4"/>
      <c r="AG107" s="4"/>
      <c r="AH107" s="4"/>
      <c r="AI107" s="4"/>
      <c r="AJ107" s="4"/>
      <c r="AK107" s="4"/>
      <c r="AM107"/>
      <c r="AN107"/>
    </row>
    <row r="108" spans="31:40" x14ac:dyDescent="0.25">
      <c r="AE108" s="4"/>
      <c r="AF108" s="4"/>
      <c r="AG108" s="4"/>
      <c r="AH108" s="4"/>
      <c r="AI108" s="4"/>
      <c r="AJ108" s="4"/>
      <c r="AK108" s="4"/>
      <c r="AM108"/>
      <c r="AN108"/>
    </row>
    <row r="109" spans="31:40" x14ac:dyDescent="0.25">
      <c r="AE109" s="4"/>
      <c r="AF109" s="4"/>
      <c r="AG109" s="4"/>
      <c r="AH109" s="4"/>
      <c r="AI109" s="4"/>
      <c r="AJ109" s="4"/>
      <c r="AK109" s="4"/>
      <c r="AM109"/>
      <c r="AN109"/>
    </row>
    <row r="110" spans="31:40" x14ac:dyDescent="0.25">
      <c r="AE110" s="4"/>
      <c r="AF110" s="4"/>
      <c r="AG110" s="4"/>
      <c r="AH110" s="4"/>
      <c r="AI110" s="4"/>
      <c r="AJ110" s="4"/>
      <c r="AK110" s="4"/>
      <c r="AM110"/>
      <c r="AN110"/>
    </row>
    <row r="111" spans="31:40" x14ac:dyDescent="0.25">
      <c r="AE111" s="4"/>
      <c r="AF111" s="4"/>
      <c r="AG111" s="4"/>
      <c r="AH111" s="4"/>
      <c r="AI111" s="4"/>
      <c r="AJ111" s="4"/>
      <c r="AK111" s="4"/>
      <c r="AM111"/>
      <c r="AN111"/>
    </row>
    <row r="112" spans="31:40" x14ac:dyDescent="0.25">
      <c r="AE112" s="4"/>
      <c r="AF112" s="4"/>
      <c r="AG112" s="4"/>
      <c r="AH112" s="4"/>
      <c r="AI112" s="4"/>
      <c r="AJ112" s="4"/>
      <c r="AK112" s="4"/>
      <c r="AM112"/>
      <c r="AN112"/>
    </row>
    <row r="113" spans="31:40" x14ac:dyDescent="0.25">
      <c r="AE113" s="4"/>
      <c r="AF113" s="4"/>
      <c r="AG113" s="4"/>
      <c r="AH113" s="4"/>
      <c r="AI113" s="4"/>
      <c r="AJ113" s="4"/>
      <c r="AK113" s="4"/>
      <c r="AM113"/>
      <c r="AN113"/>
    </row>
    <row r="114" spans="31:40" x14ac:dyDescent="0.25">
      <c r="AE114" s="4"/>
      <c r="AF114" s="4"/>
      <c r="AG114" s="4"/>
      <c r="AH114" s="4"/>
      <c r="AI114" s="4"/>
      <c r="AJ114" s="4"/>
      <c r="AK114" s="4"/>
      <c r="AM114"/>
      <c r="AN114"/>
    </row>
    <row r="115" spans="31:40" x14ac:dyDescent="0.25">
      <c r="AE115" s="4"/>
      <c r="AF115" s="4"/>
      <c r="AG115" s="4"/>
      <c r="AH115" s="4"/>
      <c r="AI115" s="4"/>
      <c r="AJ115" s="4"/>
      <c r="AK115" s="4"/>
      <c r="AM115"/>
      <c r="AN115"/>
    </row>
    <row r="116" spans="31:40" x14ac:dyDescent="0.25">
      <c r="AE116" s="4"/>
      <c r="AF116" s="4"/>
      <c r="AG116" s="4"/>
      <c r="AH116" s="4"/>
      <c r="AI116" s="4"/>
      <c r="AJ116" s="4"/>
      <c r="AK116" s="4"/>
      <c r="AM116"/>
      <c r="AN116"/>
    </row>
    <row r="117" spans="31:40" x14ac:dyDescent="0.25">
      <c r="AE117" s="4"/>
      <c r="AF117" s="4"/>
      <c r="AG117" s="4"/>
      <c r="AH117" s="4"/>
      <c r="AI117" s="4"/>
      <c r="AJ117" s="4"/>
      <c r="AK117" s="4"/>
      <c r="AM117"/>
      <c r="AN117"/>
    </row>
    <row r="118" spans="31:40" x14ac:dyDescent="0.25">
      <c r="AE118" s="4"/>
      <c r="AF118" s="4"/>
      <c r="AG118" s="4"/>
      <c r="AH118" s="4"/>
      <c r="AI118" s="4"/>
      <c r="AJ118" s="4"/>
      <c r="AK118" s="4"/>
      <c r="AM118"/>
      <c r="AN118"/>
    </row>
    <row r="119" spans="31:40" x14ac:dyDescent="0.25">
      <c r="AE119" s="4"/>
      <c r="AF119" s="4"/>
      <c r="AG119" s="4"/>
      <c r="AH119" s="4"/>
      <c r="AI119" s="4"/>
      <c r="AJ119" s="4"/>
      <c r="AK119" s="4"/>
      <c r="AM119"/>
      <c r="AN119"/>
    </row>
    <row r="120" spans="31:40" x14ac:dyDescent="0.25">
      <c r="AE120" s="4"/>
      <c r="AF120" s="4"/>
      <c r="AG120" s="4"/>
      <c r="AH120" s="4"/>
      <c r="AI120" s="4"/>
      <c r="AJ120" s="4"/>
      <c r="AK120" s="4"/>
      <c r="AM120"/>
      <c r="AN120"/>
    </row>
    <row r="121" spans="31:40" x14ac:dyDescent="0.25">
      <c r="AE121" s="4"/>
      <c r="AF121" s="4"/>
      <c r="AG121" s="4"/>
      <c r="AH121" s="4"/>
      <c r="AI121" s="4"/>
      <c r="AJ121" s="4"/>
      <c r="AK121" s="4"/>
      <c r="AM121"/>
      <c r="AN121"/>
    </row>
    <row r="122" spans="31:40" x14ac:dyDescent="0.25">
      <c r="AE122" s="4"/>
      <c r="AF122" s="4"/>
      <c r="AG122" s="4"/>
      <c r="AH122" s="4"/>
      <c r="AI122" s="4"/>
      <c r="AJ122" s="4"/>
      <c r="AK122" s="4"/>
      <c r="AM122"/>
      <c r="AN122"/>
    </row>
    <row r="123" spans="31:40" x14ac:dyDescent="0.25">
      <c r="AE123" s="4"/>
      <c r="AF123" s="12"/>
      <c r="AG123" s="12"/>
      <c r="AH123" s="12"/>
      <c r="AI123" s="12"/>
      <c r="AJ123" s="12"/>
      <c r="AK123" s="4"/>
      <c r="AM123"/>
      <c r="AN123"/>
    </row>
    <row r="124" spans="31:40" x14ac:dyDescent="0.25">
      <c r="AE124" s="4"/>
      <c r="AF124" s="4"/>
      <c r="AG124" s="4"/>
      <c r="AH124" s="4"/>
      <c r="AI124" s="4"/>
      <c r="AJ124" s="4"/>
      <c r="AK124" s="4"/>
      <c r="AM124"/>
      <c r="AN124"/>
    </row>
    <row r="125" spans="31:40" x14ac:dyDescent="0.25">
      <c r="AE125" s="4"/>
      <c r="AF125" s="4"/>
      <c r="AG125" s="4"/>
      <c r="AH125" s="4"/>
      <c r="AI125" s="4"/>
      <c r="AJ125" s="4"/>
      <c r="AK125" s="4"/>
      <c r="AM125"/>
      <c r="AN125"/>
    </row>
    <row r="126" spans="31:40" x14ac:dyDescent="0.25">
      <c r="AE126" s="4"/>
      <c r="AF126" s="4"/>
      <c r="AG126" s="4"/>
      <c r="AH126" s="4"/>
      <c r="AI126" s="4"/>
      <c r="AJ126" s="4"/>
      <c r="AK126" s="4"/>
      <c r="AM126"/>
      <c r="AN126"/>
    </row>
    <row r="127" spans="31:40" x14ac:dyDescent="0.25">
      <c r="AE127" s="4"/>
      <c r="AF127" s="4"/>
      <c r="AG127" s="4"/>
      <c r="AH127" s="4"/>
      <c r="AI127" s="4"/>
      <c r="AJ127" s="4"/>
      <c r="AK127" s="4"/>
      <c r="AM127"/>
      <c r="AN127"/>
    </row>
    <row r="128" spans="31:40" x14ac:dyDescent="0.25">
      <c r="AE128" s="4"/>
      <c r="AF128" s="4"/>
      <c r="AG128" s="4"/>
      <c r="AH128" s="4"/>
      <c r="AI128" s="4"/>
      <c r="AJ128" s="4"/>
      <c r="AK128" s="4"/>
      <c r="AM128"/>
      <c r="AN128"/>
    </row>
    <row r="129" spans="31:40" x14ac:dyDescent="0.25">
      <c r="AE129" s="4"/>
      <c r="AF129" s="4"/>
      <c r="AG129" s="4"/>
      <c r="AH129" s="4"/>
      <c r="AI129" s="4"/>
      <c r="AJ129" s="4"/>
      <c r="AK129" s="4"/>
      <c r="AM129"/>
      <c r="AN129"/>
    </row>
    <row r="130" spans="31:40" x14ac:dyDescent="0.25">
      <c r="AE130" s="4"/>
      <c r="AF130" s="4"/>
      <c r="AG130" s="4"/>
      <c r="AH130" s="4"/>
      <c r="AI130" s="4"/>
      <c r="AJ130" s="4"/>
      <c r="AK130" s="4"/>
      <c r="AM130"/>
      <c r="AN130"/>
    </row>
    <row r="131" spans="31:40" x14ac:dyDescent="0.25">
      <c r="AE131" s="4"/>
      <c r="AF131" s="4"/>
      <c r="AG131" s="4"/>
      <c r="AH131" s="4"/>
      <c r="AI131" s="4"/>
      <c r="AJ131" s="4"/>
      <c r="AK131" s="4"/>
      <c r="AM131"/>
      <c r="AN131"/>
    </row>
    <row r="132" spans="31:40" x14ac:dyDescent="0.25">
      <c r="AE132" s="4"/>
      <c r="AF132" s="4"/>
      <c r="AG132" s="4"/>
      <c r="AH132" s="4"/>
      <c r="AI132" s="4"/>
      <c r="AJ132" s="4"/>
      <c r="AK132" s="4"/>
      <c r="AM132"/>
      <c r="AN132"/>
    </row>
    <row r="133" spans="31:40" x14ac:dyDescent="0.25">
      <c r="AE133" s="4"/>
      <c r="AF133" s="4"/>
      <c r="AG133" s="4"/>
      <c r="AH133" s="4"/>
      <c r="AI133" s="4"/>
      <c r="AJ133" s="4"/>
      <c r="AK133" s="4"/>
      <c r="AM133"/>
      <c r="AN133"/>
    </row>
    <row r="134" spans="31:40" x14ac:dyDescent="0.25">
      <c r="AE134" s="4"/>
      <c r="AF134" s="4"/>
      <c r="AG134" s="4"/>
      <c r="AH134" s="4"/>
      <c r="AI134" s="4"/>
      <c r="AJ134" s="4"/>
      <c r="AK134" s="4"/>
      <c r="AM134"/>
      <c r="AN134"/>
    </row>
    <row r="135" spans="31:40" x14ac:dyDescent="0.25">
      <c r="AE135" s="4"/>
      <c r="AF135" s="13"/>
      <c r="AG135" s="13"/>
      <c r="AH135" s="13"/>
      <c r="AI135" s="13"/>
      <c r="AJ135" s="13"/>
      <c r="AK135" s="4"/>
      <c r="AM135"/>
      <c r="AN135"/>
    </row>
    <row r="136" spans="31:40" x14ac:dyDescent="0.25">
      <c r="AE136" s="4"/>
      <c r="AF136" s="4"/>
      <c r="AG136" s="4"/>
      <c r="AH136" s="4"/>
      <c r="AI136" s="4"/>
      <c r="AJ136" s="4"/>
      <c r="AK136" s="4"/>
      <c r="AM136"/>
      <c r="AN136"/>
    </row>
    <row r="137" spans="31:40" x14ac:dyDescent="0.25">
      <c r="AE137" s="4"/>
      <c r="AF137" s="4"/>
      <c r="AG137" s="4"/>
      <c r="AH137" s="4"/>
      <c r="AI137" s="4"/>
      <c r="AJ137" s="4"/>
      <c r="AK137" s="4"/>
      <c r="AM137"/>
      <c r="AN137"/>
    </row>
    <row r="138" spans="31:40" x14ac:dyDescent="0.25">
      <c r="AE138" s="4"/>
      <c r="AF138" s="4"/>
      <c r="AG138" s="4"/>
      <c r="AH138" s="4"/>
      <c r="AI138" s="4"/>
      <c r="AJ138" s="4"/>
      <c r="AK138" s="4"/>
      <c r="AM138"/>
      <c r="AN138"/>
    </row>
    <row r="139" spans="31:40" x14ac:dyDescent="0.25">
      <c r="AE139" s="4"/>
      <c r="AF139" s="4"/>
      <c r="AG139" s="4"/>
      <c r="AH139" s="4"/>
      <c r="AI139" s="4"/>
      <c r="AJ139" s="4"/>
      <c r="AK139" s="4"/>
      <c r="AM139"/>
      <c r="AN139"/>
    </row>
    <row r="140" spans="31:40" x14ac:dyDescent="0.25">
      <c r="AE140" s="4"/>
      <c r="AF140" s="4"/>
      <c r="AG140" s="4"/>
      <c r="AH140" s="4"/>
      <c r="AI140" s="4"/>
      <c r="AJ140" s="4"/>
      <c r="AK140" s="4"/>
      <c r="AM140"/>
      <c r="AN140"/>
    </row>
    <row r="141" spans="31:40" x14ac:dyDescent="0.25">
      <c r="AE141" s="4"/>
      <c r="AF141" s="4"/>
      <c r="AG141" s="4"/>
      <c r="AH141" s="4"/>
      <c r="AI141" s="4"/>
      <c r="AJ141" s="4"/>
      <c r="AK141" s="4"/>
      <c r="AM141"/>
      <c r="AN141"/>
    </row>
    <row r="142" spans="31:40" x14ac:dyDescent="0.25">
      <c r="AE142" s="4"/>
      <c r="AF142" s="4"/>
      <c r="AG142" s="4"/>
      <c r="AH142" s="4"/>
      <c r="AI142" s="4"/>
      <c r="AJ142" s="4"/>
      <c r="AK142" s="4"/>
      <c r="AM142"/>
      <c r="AN142"/>
    </row>
    <row r="143" spans="31:40" x14ac:dyDescent="0.25">
      <c r="AE143" s="4"/>
      <c r="AF143" s="4"/>
      <c r="AG143" s="4"/>
      <c r="AH143" s="4"/>
      <c r="AI143" s="4"/>
      <c r="AJ143" s="4"/>
      <c r="AK143" s="4"/>
      <c r="AM143"/>
      <c r="AN143"/>
    </row>
    <row r="144" spans="31:40" x14ac:dyDescent="0.25">
      <c r="AE144" s="4"/>
      <c r="AF144" s="4"/>
      <c r="AG144" s="4"/>
      <c r="AH144" s="4"/>
      <c r="AI144" s="4"/>
      <c r="AJ144" s="4"/>
      <c r="AK144" s="4"/>
      <c r="AM144"/>
      <c r="AN144"/>
    </row>
    <row r="145" spans="31:40" x14ac:dyDescent="0.25">
      <c r="AE145" s="4"/>
      <c r="AF145" s="4"/>
      <c r="AG145" s="4"/>
      <c r="AH145" s="4"/>
      <c r="AI145" s="4"/>
      <c r="AJ145" s="4"/>
      <c r="AK145" s="4"/>
      <c r="AM145"/>
      <c r="AN145"/>
    </row>
    <row r="146" spans="31:40" x14ac:dyDescent="0.25">
      <c r="AE146" s="4"/>
      <c r="AF146" s="4"/>
      <c r="AG146" s="4"/>
      <c r="AH146" s="4"/>
      <c r="AI146" s="4"/>
      <c r="AJ146" s="4"/>
      <c r="AK146" s="4"/>
      <c r="AM146"/>
      <c r="AN146"/>
    </row>
    <row r="147" spans="31:40" x14ac:dyDescent="0.25">
      <c r="AE147" s="4"/>
      <c r="AF147" s="4"/>
      <c r="AG147" s="4"/>
      <c r="AH147" s="4"/>
      <c r="AI147" s="4"/>
      <c r="AJ147" s="4"/>
      <c r="AK147" s="4"/>
      <c r="AM147"/>
      <c r="AN147"/>
    </row>
    <row r="148" spans="31:40" x14ac:dyDescent="0.25">
      <c r="AE148" s="4"/>
      <c r="AF148" s="4"/>
      <c r="AG148" s="4"/>
      <c r="AH148" s="4"/>
      <c r="AI148" s="4"/>
      <c r="AJ148" s="4"/>
      <c r="AK148" s="4"/>
      <c r="AM148"/>
      <c r="AN148"/>
    </row>
    <row r="149" spans="31:40" x14ac:dyDescent="0.25">
      <c r="AE149" s="4"/>
      <c r="AF149" s="4"/>
      <c r="AG149" s="4"/>
      <c r="AH149" s="4"/>
      <c r="AI149" s="4"/>
      <c r="AJ149" s="4"/>
      <c r="AK149" s="4"/>
      <c r="AM149"/>
      <c r="AN149"/>
    </row>
    <row r="150" spans="31:40" x14ac:dyDescent="0.25">
      <c r="AE150" s="4"/>
      <c r="AF150" s="4"/>
      <c r="AG150" s="4"/>
      <c r="AH150" s="4"/>
      <c r="AI150" s="4"/>
      <c r="AJ150" s="4"/>
      <c r="AK150" s="4"/>
      <c r="AM150"/>
      <c r="AN150"/>
    </row>
    <row r="151" spans="31:40" x14ac:dyDescent="0.25">
      <c r="AE151" s="4"/>
      <c r="AF151" s="4"/>
      <c r="AG151" s="4"/>
      <c r="AH151" s="4"/>
      <c r="AI151" s="4"/>
      <c r="AJ151" s="4"/>
      <c r="AK151" s="4"/>
      <c r="AM151"/>
      <c r="AN151"/>
    </row>
    <row r="152" spans="31:40" x14ac:dyDescent="0.25">
      <c r="AE152" s="4"/>
      <c r="AF152" s="4"/>
      <c r="AG152" s="4"/>
      <c r="AH152" s="4"/>
      <c r="AI152" s="4"/>
      <c r="AJ152" s="4"/>
      <c r="AK152" s="4"/>
      <c r="AM152"/>
      <c r="AN152"/>
    </row>
    <row r="153" spans="31:40" x14ac:dyDescent="0.25">
      <c r="AE153" s="4"/>
      <c r="AF153" s="4"/>
      <c r="AG153" s="4"/>
      <c r="AH153" s="4"/>
      <c r="AI153" s="4"/>
      <c r="AJ153" s="4"/>
      <c r="AK153" s="4"/>
      <c r="AM153"/>
      <c r="AN153"/>
    </row>
    <row r="154" spans="31:40" x14ac:dyDescent="0.25">
      <c r="AE154" s="4"/>
      <c r="AF154" s="4"/>
      <c r="AG154" s="4"/>
      <c r="AH154" s="4"/>
      <c r="AI154" s="4"/>
      <c r="AJ154" s="4"/>
      <c r="AK154" s="4"/>
      <c r="AM154"/>
      <c r="AN154"/>
    </row>
    <row r="155" spans="31:40" x14ac:dyDescent="0.25">
      <c r="AE155" s="4"/>
      <c r="AF155" s="4"/>
      <c r="AG155" s="4"/>
      <c r="AH155" s="4"/>
      <c r="AI155" s="4"/>
      <c r="AJ155" s="4"/>
      <c r="AK155" s="4"/>
      <c r="AM155"/>
      <c r="AN155"/>
    </row>
    <row r="156" spans="31:40" x14ac:dyDescent="0.25">
      <c r="AE156" s="4"/>
      <c r="AF156" s="4"/>
      <c r="AG156" s="4"/>
      <c r="AH156" s="4"/>
      <c r="AI156" s="4"/>
      <c r="AJ156" s="4"/>
      <c r="AK156" s="4"/>
      <c r="AM156"/>
      <c r="AN156"/>
    </row>
    <row r="157" spans="31:40" x14ac:dyDescent="0.25">
      <c r="AE157" s="4"/>
      <c r="AF157" s="4"/>
      <c r="AG157" s="4"/>
      <c r="AH157" s="4"/>
      <c r="AI157" s="4"/>
      <c r="AJ157" s="4"/>
      <c r="AK157" s="4"/>
      <c r="AM157"/>
      <c r="AN157"/>
    </row>
    <row r="158" spans="31:40" x14ac:dyDescent="0.25">
      <c r="AE158" s="4"/>
      <c r="AF158" s="4"/>
      <c r="AG158" s="4"/>
      <c r="AH158" s="4"/>
      <c r="AI158" s="4"/>
      <c r="AJ158" s="4"/>
      <c r="AK158" s="4"/>
      <c r="AM158"/>
      <c r="AN158"/>
    </row>
    <row r="159" spans="31:40" x14ac:dyDescent="0.25">
      <c r="AE159" s="4"/>
      <c r="AF159" s="4"/>
      <c r="AG159" s="4"/>
      <c r="AH159" s="4"/>
      <c r="AI159" s="4"/>
      <c r="AJ159" s="4"/>
      <c r="AK159" s="4"/>
      <c r="AM159"/>
      <c r="AN159"/>
    </row>
    <row r="160" spans="31:40" x14ac:dyDescent="0.25">
      <c r="AE160" s="4"/>
      <c r="AF160" s="4"/>
      <c r="AG160" s="4"/>
      <c r="AH160" s="4"/>
      <c r="AI160" s="4"/>
      <c r="AJ160" s="4"/>
      <c r="AK160" s="4"/>
      <c r="AM160"/>
      <c r="AN160"/>
    </row>
    <row r="161" spans="31:40" x14ac:dyDescent="0.25">
      <c r="AE161" s="4"/>
      <c r="AF161" s="4"/>
      <c r="AG161" s="4"/>
      <c r="AH161" s="4"/>
      <c r="AI161" s="4"/>
      <c r="AJ161" s="4"/>
      <c r="AK161" s="4"/>
      <c r="AM161"/>
      <c r="AN161"/>
    </row>
    <row r="162" spans="31:40" x14ac:dyDescent="0.25">
      <c r="AE162" s="4"/>
      <c r="AF162" s="4"/>
      <c r="AG162" s="4"/>
      <c r="AH162" s="4"/>
      <c r="AI162" s="4"/>
      <c r="AJ162" s="4"/>
      <c r="AK162" s="4"/>
      <c r="AM162"/>
      <c r="AN162"/>
    </row>
    <row r="163" spans="31:40" x14ac:dyDescent="0.25">
      <c r="AE163" s="4"/>
      <c r="AF163" s="4"/>
      <c r="AG163" s="4"/>
      <c r="AH163" s="4"/>
      <c r="AI163" s="4"/>
      <c r="AJ163" s="4"/>
      <c r="AK163" s="4"/>
      <c r="AM163"/>
      <c r="AN163"/>
    </row>
    <row r="164" spans="31:40" x14ac:dyDescent="0.25">
      <c r="AE164" s="4"/>
      <c r="AF164" s="4"/>
      <c r="AG164" s="4"/>
      <c r="AH164" s="4"/>
      <c r="AI164" s="4"/>
      <c r="AJ164" s="4"/>
      <c r="AK164" s="4"/>
      <c r="AM164"/>
      <c r="AN164"/>
    </row>
    <row r="165" spans="31:40" x14ac:dyDescent="0.25">
      <c r="AE165" s="4"/>
      <c r="AF165" s="4"/>
      <c r="AG165" s="4"/>
      <c r="AH165" s="4"/>
      <c r="AI165" s="4"/>
      <c r="AJ165" s="4"/>
      <c r="AK165" s="4"/>
      <c r="AM165"/>
      <c r="AN165"/>
    </row>
    <row r="166" spans="31:40" x14ac:dyDescent="0.25">
      <c r="AE166" s="4"/>
      <c r="AF166" s="4"/>
      <c r="AG166" s="4"/>
      <c r="AH166" s="4"/>
      <c r="AI166" s="4"/>
      <c r="AJ166" s="4"/>
      <c r="AK166" s="4"/>
      <c r="AM166"/>
      <c r="AN166"/>
    </row>
    <row r="167" spans="31:40" x14ac:dyDescent="0.25">
      <c r="AE167" s="4"/>
      <c r="AF167" s="4"/>
      <c r="AG167" s="4"/>
      <c r="AH167" s="4"/>
      <c r="AI167" s="4"/>
      <c r="AJ167" s="4"/>
      <c r="AK167" s="4"/>
      <c r="AM167"/>
      <c r="AN167"/>
    </row>
    <row r="168" spans="31:40" x14ac:dyDescent="0.25">
      <c r="AE168" s="4"/>
      <c r="AF168" s="4"/>
      <c r="AG168" s="4"/>
      <c r="AH168" s="4"/>
      <c r="AI168" s="4"/>
      <c r="AJ168" s="4"/>
      <c r="AK168" s="4"/>
      <c r="AM168"/>
      <c r="AN168"/>
    </row>
    <row r="169" spans="31:40" x14ac:dyDescent="0.25">
      <c r="AE169" s="4"/>
      <c r="AF169" s="4"/>
      <c r="AG169" s="4"/>
      <c r="AH169" s="4"/>
      <c r="AI169" s="4"/>
      <c r="AJ169" s="4"/>
      <c r="AK169" s="4"/>
      <c r="AM169"/>
      <c r="AN169"/>
    </row>
    <row r="170" spans="31:40" x14ac:dyDescent="0.25">
      <c r="AE170" s="4"/>
      <c r="AF170" s="4"/>
      <c r="AG170" s="4"/>
      <c r="AH170" s="4"/>
      <c r="AI170" s="4"/>
      <c r="AJ170" s="4"/>
      <c r="AK170" s="4"/>
      <c r="AM170"/>
      <c r="AN170"/>
    </row>
    <row r="171" spans="31:40" x14ac:dyDescent="0.25">
      <c r="AE171" s="4"/>
      <c r="AF171" s="4"/>
      <c r="AG171" s="4"/>
      <c r="AH171" s="4"/>
      <c r="AI171" s="4"/>
      <c r="AJ171" s="4"/>
      <c r="AK171" s="4"/>
      <c r="AM171"/>
      <c r="AN171"/>
    </row>
    <row r="172" spans="31:40" x14ac:dyDescent="0.25">
      <c r="AE172" s="4"/>
      <c r="AF172" s="4"/>
      <c r="AG172" s="4"/>
      <c r="AH172" s="4"/>
      <c r="AI172" s="4"/>
      <c r="AJ172" s="4"/>
      <c r="AK172" s="4"/>
      <c r="AM172"/>
      <c r="AN172"/>
    </row>
    <row r="173" spans="31:40" x14ac:dyDescent="0.25">
      <c r="AE173" s="4"/>
      <c r="AF173" s="4"/>
      <c r="AG173" s="4"/>
      <c r="AH173" s="4"/>
      <c r="AI173" s="4"/>
      <c r="AJ173" s="4"/>
      <c r="AK173" s="4"/>
      <c r="AM173"/>
      <c r="AN173"/>
    </row>
    <row r="174" spans="31:40" x14ac:dyDescent="0.25">
      <c r="AE174" s="4"/>
      <c r="AF174" s="4"/>
      <c r="AG174" s="4"/>
      <c r="AH174" s="4"/>
      <c r="AI174" s="4"/>
      <c r="AJ174" s="4"/>
      <c r="AK174" s="4"/>
      <c r="AM174"/>
      <c r="AN174"/>
    </row>
    <row r="175" spans="31:40" x14ac:dyDescent="0.25">
      <c r="AE175" s="4"/>
      <c r="AF175" s="4"/>
      <c r="AG175" s="4"/>
      <c r="AH175" s="4"/>
      <c r="AI175" s="4"/>
      <c r="AJ175" s="4"/>
      <c r="AK175" s="4"/>
      <c r="AM175"/>
      <c r="AN175"/>
    </row>
    <row r="176" spans="31:40" x14ac:dyDescent="0.25">
      <c r="AE176" s="4"/>
      <c r="AF176" s="4"/>
      <c r="AG176" s="4"/>
      <c r="AH176" s="4"/>
      <c r="AI176" s="4"/>
      <c r="AJ176" s="4"/>
      <c r="AK176" s="4"/>
      <c r="AM176"/>
      <c r="AN176"/>
    </row>
    <row r="177" spans="31:40" x14ac:dyDescent="0.25">
      <c r="AE177" s="4"/>
      <c r="AF177" s="4"/>
      <c r="AG177" s="4"/>
      <c r="AH177" s="4"/>
      <c r="AI177" s="4"/>
      <c r="AJ177" s="4"/>
      <c r="AK177" s="4"/>
      <c r="AM177"/>
      <c r="AN177"/>
    </row>
    <row r="178" spans="31:40" x14ac:dyDescent="0.25">
      <c r="AE178" s="4"/>
      <c r="AF178" s="4"/>
      <c r="AG178" s="4"/>
      <c r="AH178" s="4"/>
      <c r="AI178" s="4"/>
      <c r="AJ178" s="4"/>
      <c r="AK178" s="4"/>
      <c r="AM178"/>
      <c r="AN178"/>
    </row>
    <row r="179" spans="31:40" x14ac:dyDescent="0.25">
      <c r="AE179" s="4"/>
      <c r="AF179" s="4"/>
      <c r="AG179" s="4"/>
      <c r="AH179" s="4"/>
      <c r="AI179" s="4"/>
      <c r="AJ179" s="4"/>
      <c r="AK179" s="4"/>
      <c r="AM179"/>
      <c r="AN179"/>
    </row>
    <row r="180" spans="31:40" x14ac:dyDescent="0.25">
      <c r="AE180" s="4"/>
      <c r="AF180" s="4"/>
      <c r="AG180" s="4"/>
      <c r="AH180" s="4"/>
      <c r="AI180" s="4"/>
      <c r="AJ180" s="4"/>
      <c r="AK180" s="4"/>
      <c r="AM180"/>
      <c r="AN180"/>
    </row>
    <row r="181" spans="31:40" x14ac:dyDescent="0.25">
      <c r="AE181" s="4"/>
      <c r="AF181" s="4"/>
      <c r="AG181" s="4"/>
      <c r="AH181" s="4"/>
      <c r="AI181" s="4"/>
      <c r="AJ181" s="4"/>
      <c r="AK181" s="4"/>
      <c r="AM181"/>
      <c r="AN181"/>
    </row>
    <row r="182" spans="31:40" x14ac:dyDescent="0.25">
      <c r="AE182" s="4"/>
      <c r="AF182" s="4"/>
      <c r="AG182" s="4"/>
      <c r="AH182" s="4"/>
      <c r="AI182" s="4"/>
      <c r="AJ182" s="4"/>
      <c r="AK182" s="4"/>
      <c r="AM182"/>
      <c r="AN182"/>
    </row>
    <row r="183" spans="31:40" x14ac:dyDescent="0.25">
      <c r="AE183" s="4"/>
      <c r="AF183" s="4"/>
      <c r="AG183" s="4"/>
      <c r="AH183" s="4"/>
      <c r="AI183" s="4"/>
      <c r="AJ183" s="4"/>
      <c r="AK183" s="4"/>
      <c r="AM183"/>
      <c r="AN183"/>
    </row>
    <row r="184" spans="31:40" x14ac:dyDescent="0.25">
      <c r="AE184" s="4"/>
      <c r="AF184" s="4"/>
      <c r="AG184" s="4"/>
      <c r="AH184" s="4"/>
      <c r="AI184" s="4"/>
      <c r="AJ184" s="4"/>
      <c r="AK184" s="4"/>
      <c r="AM184"/>
      <c r="AN184"/>
    </row>
    <row r="185" spans="31:40" x14ac:dyDescent="0.25">
      <c r="AE185" s="4"/>
      <c r="AF185" s="4"/>
      <c r="AG185" s="4"/>
      <c r="AH185" s="4"/>
      <c r="AI185" s="4"/>
      <c r="AJ185" s="4"/>
      <c r="AK185" s="4"/>
      <c r="AM185"/>
      <c r="AN185"/>
    </row>
    <row r="186" spans="31:40" x14ac:dyDescent="0.25">
      <c r="AE186" s="4"/>
      <c r="AF186" s="4"/>
      <c r="AG186" s="4"/>
      <c r="AH186" s="4"/>
      <c r="AI186" s="4"/>
      <c r="AJ186" s="4"/>
      <c r="AK186" s="4"/>
      <c r="AM186"/>
      <c r="AN186"/>
    </row>
    <row r="187" spans="31:40" x14ac:dyDescent="0.25">
      <c r="AE187" s="4"/>
      <c r="AF187" s="4"/>
      <c r="AG187" s="4"/>
      <c r="AH187" s="4"/>
      <c r="AI187" s="4"/>
      <c r="AJ187" s="4"/>
      <c r="AK187" s="4"/>
      <c r="AM187"/>
      <c r="AN187"/>
    </row>
    <row r="188" spans="31:40" x14ac:dyDescent="0.25">
      <c r="AE188" s="4"/>
      <c r="AF188" s="4"/>
      <c r="AG188" s="4"/>
      <c r="AH188" s="4"/>
      <c r="AI188" s="4"/>
      <c r="AJ188" s="4"/>
      <c r="AK188" s="4"/>
      <c r="AM188"/>
      <c r="AN188"/>
    </row>
    <row r="189" spans="31:40" x14ac:dyDescent="0.25">
      <c r="AE189" s="4"/>
      <c r="AF189" s="4"/>
      <c r="AG189" s="4"/>
      <c r="AH189" s="4"/>
      <c r="AI189" s="4"/>
      <c r="AJ189" s="4"/>
      <c r="AK189" s="4"/>
      <c r="AM189"/>
      <c r="AN189"/>
    </row>
    <row r="190" spans="31:40" x14ac:dyDescent="0.25">
      <c r="AE190" s="4"/>
      <c r="AF190" s="4"/>
      <c r="AG190" s="4"/>
      <c r="AH190" s="4"/>
      <c r="AI190" s="4"/>
      <c r="AJ190" s="4"/>
      <c r="AK190" s="4"/>
      <c r="AM190"/>
      <c r="AN190"/>
    </row>
    <row r="191" spans="31:40" x14ac:dyDescent="0.25">
      <c r="AE191" s="4"/>
      <c r="AF191" s="4"/>
      <c r="AG191" s="4"/>
      <c r="AH191" s="4"/>
      <c r="AI191" s="4"/>
      <c r="AJ191" s="4"/>
      <c r="AK191" s="4"/>
      <c r="AM191"/>
      <c r="AN191"/>
    </row>
    <row r="192" spans="31:40" x14ac:dyDescent="0.25">
      <c r="AE192" s="4"/>
      <c r="AF192" s="4"/>
      <c r="AG192" s="4"/>
      <c r="AH192" s="4"/>
      <c r="AI192" s="4"/>
      <c r="AJ192" s="4"/>
      <c r="AK192" s="4"/>
      <c r="AM192"/>
      <c r="AN192"/>
    </row>
    <row r="193" spans="31:40" x14ac:dyDescent="0.25">
      <c r="AE193" s="4"/>
      <c r="AF193" s="4"/>
      <c r="AG193" s="4"/>
      <c r="AH193" s="4"/>
      <c r="AI193" s="4"/>
      <c r="AJ193" s="4"/>
      <c r="AK193" s="4"/>
      <c r="AM193"/>
      <c r="AN193"/>
    </row>
    <row r="194" spans="31:40" x14ac:dyDescent="0.25">
      <c r="AE194" s="4"/>
      <c r="AF194" s="4"/>
      <c r="AG194" s="4"/>
      <c r="AH194" s="4"/>
      <c r="AI194" s="4"/>
      <c r="AJ194" s="4"/>
      <c r="AK194" s="4"/>
      <c r="AM194"/>
      <c r="AN194"/>
    </row>
    <row r="195" spans="31:40" x14ac:dyDescent="0.25">
      <c r="AE195" s="4"/>
      <c r="AF195" s="4"/>
      <c r="AG195" s="4"/>
      <c r="AH195" s="4"/>
      <c r="AI195" s="4"/>
      <c r="AJ195" s="4"/>
      <c r="AK195" s="4"/>
      <c r="AM195"/>
      <c r="AN195"/>
    </row>
    <row r="196" spans="31:40" x14ac:dyDescent="0.25">
      <c r="AE196" s="4"/>
      <c r="AF196" s="4"/>
      <c r="AG196" s="4"/>
      <c r="AH196" s="4"/>
      <c r="AI196" s="4"/>
      <c r="AJ196" s="4"/>
      <c r="AK196" s="4"/>
      <c r="AM196"/>
      <c r="AN196"/>
    </row>
    <row r="197" spans="31:40" x14ac:dyDescent="0.25">
      <c r="AE197" s="4"/>
      <c r="AF197" s="4"/>
      <c r="AG197" s="4"/>
      <c r="AH197" s="4"/>
      <c r="AI197" s="4"/>
      <c r="AJ197" s="4"/>
      <c r="AK197" s="4"/>
      <c r="AM197"/>
      <c r="AN197"/>
    </row>
    <row r="198" spans="31:40" x14ac:dyDescent="0.25">
      <c r="AE198" s="4"/>
      <c r="AF198" s="4"/>
      <c r="AG198" s="4"/>
      <c r="AH198" s="4"/>
      <c r="AI198" s="4"/>
      <c r="AJ198" s="4"/>
      <c r="AK198" s="4"/>
      <c r="AM198"/>
      <c r="AN198"/>
    </row>
    <row r="199" spans="31:40" x14ac:dyDescent="0.25">
      <c r="AE199" s="4"/>
      <c r="AF199" s="4"/>
      <c r="AG199" s="4"/>
      <c r="AH199" s="4"/>
      <c r="AI199" s="4"/>
      <c r="AJ199" s="4"/>
      <c r="AK199" s="4"/>
      <c r="AM199"/>
      <c r="AN199"/>
    </row>
    <row r="200" spans="31:40" x14ac:dyDescent="0.25">
      <c r="AE200" s="4"/>
      <c r="AF200" s="4"/>
      <c r="AG200" s="4"/>
      <c r="AH200" s="4"/>
      <c r="AI200" s="4"/>
      <c r="AJ200" s="4"/>
      <c r="AK200" s="4"/>
      <c r="AM200"/>
      <c r="AN200"/>
    </row>
    <row r="201" spans="31:40" x14ac:dyDescent="0.25">
      <c r="AE201" s="4"/>
      <c r="AF201" s="4"/>
      <c r="AG201" s="4"/>
      <c r="AH201" s="4"/>
      <c r="AI201" s="4"/>
      <c r="AJ201" s="4"/>
      <c r="AK201" s="4"/>
      <c r="AM201"/>
      <c r="AN201"/>
    </row>
    <row r="202" spans="31:40" x14ac:dyDescent="0.25">
      <c r="AE202" s="4"/>
      <c r="AF202" s="4"/>
      <c r="AG202" s="4"/>
      <c r="AH202" s="4"/>
      <c r="AI202" s="4"/>
      <c r="AJ202" s="4"/>
      <c r="AK202" s="4"/>
      <c r="AM202"/>
      <c r="AN202"/>
    </row>
    <row r="203" spans="31:40" x14ac:dyDescent="0.25">
      <c r="AE203" s="4"/>
      <c r="AF203" s="4"/>
      <c r="AG203" s="4"/>
      <c r="AH203" s="4"/>
      <c r="AI203" s="4"/>
      <c r="AJ203" s="4"/>
      <c r="AK203" s="4"/>
      <c r="AM203"/>
      <c r="AN203"/>
    </row>
    <row r="204" spans="31:40" x14ac:dyDescent="0.25">
      <c r="AE204" s="4"/>
      <c r="AF204" s="4"/>
      <c r="AG204" s="4"/>
      <c r="AH204" s="4"/>
      <c r="AI204" s="4"/>
      <c r="AJ204" s="4"/>
      <c r="AK204" s="4"/>
      <c r="AM204"/>
      <c r="AN204"/>
    </row>
    <row r="205" spans="31:40" x14ac:dyDescent="0.25">
      <c r="AE205" s="4"/>
      <c r="AF205" s="4"/>
      <c r="AG205" s="4"/>
      <c r="AH205" s="4"/>
      <c r="AI205" s="4"/>
      <c r="AJ205" s="4"/>
      <c r="AK205" s="4"/>
      <c r="AM205"/>
      <c r="AN205"/>
    </row>
    <row r="206" spans="31:40" x14ac:dyDescent="0.25">
      <c r="AE206" s="4"/>
      <c r="AF206" s="4"/>
      <c r="AG206" s="4"/>
      <c r="AH206" s="4"/>
      <c r="AI206" s="4"/>
      <c r="AJ206" s="4"/>
      <c r="AK206" s="4"/>
      <c r="AM206"/>
      <c r="AN206"/>
    </row>
    <row r="207" spans="31:40" x14ac:dyDescent="0.25">
      <c r="AE207" s="4"/>
      <c r="AF207" s="4"/>
      <c r="AG207" s="4"/>
      <c r="AH207" s="4"/>
      <c r="AI207" s="4"/>
      <c r="AJ207" s="4"/>
      <c r="AK207" s="4"/>
      <c r="AM207"/>
      <c r="AN207"/>
    </row>
    <row r="208" spans="31:40" x14ac:dyDescent="0.25">
      <c r="AE208" s="4"/>
      <c r="AF208" s="4"/>
      <c r="AG208" s="4"/>
      <c r="AH208" s="4"/>
      <c r="AI208" s="4"/>
      <c r="AJ208" s="4"/>
      <c r="AK208" s="4"/>
      <c r="AM208"/>
      <c r="AN208"/>
    </row>
    <row r="209" spans="31:40" x14ac:dyDescent="0.25">
      <c r="AE209" s="4"/>
      <c r="AF209" s="4"/>
      <c r="AG209" s="4"/>
      <c r="AH209" s="4"/>
      <c r="AI209" s="4"/>
      <c r="AJ209" s="4"/>
      <c r="AK209" s="4"/>
      <c r="AM209"/>
      <c r="AN209"/>
    </row>
    <row r="210" spans="31:40" x14ac:dyDescent="0.25">
      <c r="AE210" s="4"/>
      <c r="AF210" s="4"/>
      <c r="AG210" s="4"/>
      <c r="AH210" s="4"/>
      <c r="AI210" s="4"/>
      <c r="AJ210" s="4"/>
      <c r="AK210" s="4"/>
      <c r="AM210"/>
      <c r="AN210"/>
    </row>
    <row r="211" spans="31:40" x14ac:dyDescent="0.25">
      <c r="AE211" s="4"/>
      <c r="AF211" s="4"/>
      <c r="AG211" s="4"/>
      <c r="AH211" s="4"/>
      <c r="AI211" s="4"/>
      <c r="AJ211" s="4"/>
      <c r="AK211" s="4"/>
      <c r="AM211"/>
      <c r="AN211"/>
    </row>
    <row r="212" spans="31:40" x14ac:dyDescent="0.25">
      <c r="AE212" s="4"/>
      <c r="AF212" s="4"/>
      <c r="AG212" s="4"/>
      <c r="AH212" s="4"/>
      <c r="AI212" s="4"/>
      <c r="AJ212" s="4"/>
      <c r="AK212" s="4"/>
      <c r="AM212"/>
      <c r="AN212"/>
    </row>
    <row r="213" spans="31:40" x14ac:dyDescent="0.25">
      <c r="AE213" s="4"/>
      <c r="AF213" s="4"/>
      <c r="AG213" s="4"/>
      <c r="AH213" s="4"/>
      <c r="AI213" s="4"/>
      <c r="AJ213" s="4"/>
      <c r="AK213" s="4"/>
      <c r="AM213"/>
      <c r="AN213"/>
    </row>
    <row r="214" spans="31:40" x14ac:dyDescent="0.25">
      <c r="AE214" s="4"/>
      <c r="AF214" s="4"/>
      <c r="AG214" s="4"/>
      <c r="AH214" s="4"/>
      <c r="AI214" s="4"/>
      <c r="AJ214" s="4"/>
      <c r="AK214" s="4"/>
      <c r="AM214"/>
      <c r="AN214"/>
    </row>
    <row r="215" spans="31:40" x14ac:dyDescent="0.25">
      <c r="AE215" s="4"/>
      <c r="AF215" s="4"/>
      <c r="AG215" s="4"/>
      <c r="AH215" s="4"/>
      <c r="AI215" s="4"/>
      <c r="AJ215" s="4"/>
      <c r="AK215" s="4"/>
      <c r="AM215"/>
      <c r="AN215"/>
    </row>
    <row r="216" spans="31:40" x14ac:dyDescent="0.25">
      <c r="AE216" s="4"/>
      <c r="AF216" s="4"/>
      <c r="AG216" s="4"/>
      <c r="AH216" s="4"/>
      <c r="AI216" s="4"/>
      <c r="AJ216" s="4"/>
      <c r="AK216" s="4"/>
      <c r="AM216"/>
      <c r="AN216"/>
    </row>
    <row r="217" spans="31:40" x14ac:dyDescent="0.25">
      <c r="AE217" s="4"/>
      <c r="AF217" s="4"/>
      <c r="AG217" s="4"/>
      <c r="AH217" s="4"/>
      <c r="AI217" s="4"/>
      <c r="AJ217" s="4"/>
      <c r="AK217" s="4"/>
      <c r="AM217"/>
      <c r="AN217"/>
    </row>
    <row r="218" spans="31:40" x14ac:dyDescent="0.25">
      <c r="AE218" s="4"/>
      <c r="AF218" s="4"/>
      <c r="AG218" s="4"/>
      <c r="AH218" s="4"/>
      <c r="AI218" s="4"/>
      <c r="AJ218" s="4"/>
      <c r="AK218" s="4"/>
      <c r="AM218"/>
      <c r="AN218"/>
    </row>
    <row r="219" spans="31:40" x14ac:dyDescent="0.25">
      <c r="AE219" s="4"/>
      <c r="AF219" s="4"/>
      <c r="AG219" s="4"/>
      <c r="AH219" s="4"/>
      <c r="AI219" s="4"/>
      <c r="AJ219" s="4"/>
      <c r="AK219" s="4"/>
      <c r="AM219"/>
      <c r="AN219"/>
    </row>
    <row r="220" spans="31:40" x14ac:dyDescent="0.25">
      <c r="AE220" s="4"/>
      <c r="AF220" s="4"/>
      <c r="AG220" s="4"/>
      <c r="AH220" s="4"/>
      <c r="AI220" s="4"/>
      <c r="AJ220" s="4"/>
      <c r="AK220" s="4"/>
      <c r="AM220"/>
      <c r="AN220"/>
    </row>
    <row r="221" spans="31:40" x14ac:dyDescent="0.25">
      <c r="AE221" s="4"/>
      <c r="AF221" s="4"/>
      <c r="AG221" s="4"/>
      <c r="AH221" s="4"/>
      <c r="AI221" s="4"/>
      <c r="AJ221" s="4"/>
      <c r="AK221" s="4"/>
      <c r="AM221"/>
      <c r="AN221"/>
    </row>
    <row r="222" spans="31:40" x14ac:dyDescent="0.25">
      <c r="AE222" s="4"/>
      <c r="AF222" s="4"/>
      <c r="AG222" s="4"/>
      <c r="AH222" s="4"/>
      <c r="AI222" s="4"/>
      <c r="AJ222" s="4"/>
      <c r="AK222" s="4"/>
      <c r="AM222"/>
      <c r="AN222"/>
    </row>
    <row r="223" spans="31:40" x14ac:dyDescent="0.25">
      <c r="AE223" s="4"/>
      <c r="AF223" s="4"/>
      <c r="AG223" s="4"/>
      <c r="AH223" s="4"/>
      <c r="AI223" s="4"/>
      <c r="AJ223" s="4"/>
      <c r="AK223" s="4"/>
      <c r="AM223"/>
      <c r="AN223"/>
    </row>
    <row r="224" spans="31:40" x14ac:dyDescent="0.25">
      <c r="AE224" s="4"/>
      <c r="AF224" s="4"/>
      <c r="AG224" s="4"/>
      <c r="AH224" s="4"/>
      <c r="AI224" s="4"/>
      <c r="AJ224" s="4"/>
      <c r="AK224" s="4"/>
      <c r="AM224"/>
      <c r="AN224"/>
    </row>
    <row r="225" spans="31:40" x14ac:dyDescent="0.25">
      <c r="AE225" s="4"/>
      <c r="AF225" s="4"/>
      <c r="AG225" s="4"/>
      <c r="AH225" s="4"/>
      <c r="AI225" s="4"/>
      <c r="AJ225" s="4"/>
      <c r="AK225" s="4"/>
      <c r="AM225"/>
      <c r="AN225"/>
    </row>
    <row r="226" spans="31:40" x14ac:dyDescent="0.25">
      <c r="AE226" s="4"/>
      <c r="AF226" s="4"/>
      <c r="AG226" s="4"/>
      <c r="AH226" s="4"/>
      <c r="AI226" s="4"/>
      <c r="AJ226" s="4"/>
      <c r="AK226" s="4"/>
      <c r="AM226"/>
      <c r="AN226"/>
    </row>
    <row r="227" spans="31:40" x14ac:dyDescent="0.25">
      <c r="AE227" s="4"/>
      <c r="AF227" s="4"/>
      <c r="AG227" s="4"/>
      <c r="AH227" s="4"/>
      <c r="AI227" s="4"/>
      <c r="AJ227" s="4"/>
      <c r="AK227" s="4"/>
      <c r="AM227"/>
      <c r="AN227"/>
    </row>
    <row r="228" spans="31:40" x14ac:dyDescent="0.25">
      <c r="AE228" s="4"/>
      <c r="AF228" s="4"/>
      <c r="AG228" s="4"/>
      <c r="AH228" s="4"/>
      <c r="AI228" s="4"/>
      <c r="AJ228" s="4"/>
      <c r="AK228" s="4"/>
      <c r="AM228"/>
      <c r="AN228"/>
    </row>
    <row r="229" spans="31:40" x14ac:dyDescent="0.25">
      <c r="AE229" s="4"/>
      <c r="AF229" s="4"/>
      <c r="AG229" s="4"/>
      <c r="AH229" s="4"/>
      <c r="AI229" s="4"/>
      <c r="AJ229" s="4"/>
      <c r="AK229" s="4"/>
      <c r="AM229"/>
      <c r="AN229"/>
    </row>
    <row r="230" spans="31:40" x14ac:dyDescent="0.25">
      <c r="AE230" s="4"/>
      <c r="AF230" s="4"/>
      <c r="AG230" s="4"/>
      <c r="AH230" s="4"/>
      <c r="AI230" s="4"/>
      <c r="AJ230" s="4"/>
      <c r="AK230" s="4"/>
      <c r="AM230"/>
      <c r="AN230"/>
    </row>
    <row r="231" spans="31:40" x14ac:dyDescent="0.25">
      <c r="AE231" s="4"/>
      <c r="AF231" s="4"/>
      <c r="AG231" s="4"/>
      <c r="AH231" s="4"/>
      <c r="AI231" s="4"/>
      <c r="AJ231" s="4"/>
      <c r="AK231" s="4"/>
      <c r="AM231"/>
      <c r="AN231"/>
    </row>
    <row r="232" spans="31:40" x14ac:dyDescent="0.25">
      <c r="AE232" s="4"/>
      <c r="AF232" s="4"/>
      <c r="AG232" s="4"/>
      <c r="AH232" s="4"/>
      <c r="AI232" s="4"/>
      <c r="AJ232" s="4"/>
      <c r="AK232" s="4"/>
      <c r="AM232"/>
      <c r="AN232"/>
    </row>
    <row r="233" spans="31:40" x14ac:dyDescent="0.25">
      <c r="AE233" s="4"/>
      <c r="AF233" s="4"/>
      <c r="AG233" s="4"/>
      <c r="AH233" s="4"/>
      <c r="AI233" s="4"/>
      <c r="AJ233" s="4"/>
      <c r="AK233" s="4"/>
      <c r="AM233"/>
      <c r="AN233"/>
    </row>
    <row r="234" spans="31:40" x14ac:dyDescent="0.25">
      <c r="AE234" s="4"/>
      <c r="AF234" s="4"/>
      <c r="AG234" s="4"/>
      <c r="AH234" s="4"/>
      <c r="AI234" s="4"/>
      <c r="AJ234" s="4"/>
      <c r="AK234" s="4"/>
      <c r="AM234"/>
      <c r="AN234"/>
    </row>
    <row r="235" spans="31:40" x14ac:dyDescent="0.25">
      <c r="AE235" s="4"/>
      <c r="AF235" s="4"/>
      <c r="AG235" s="4"/>
      <c r="AH235" s="4"/>
      <c r="AI235" s="4"/>
      <c r="AJ235" s="4"/>
      <c r="AK235" s="4"/>
      <c r="AM235"/>
      <c r="AN235"/>
    </row>
    <row r="236" spans="31:40" x14ac:dyDescent="0.25">
      <c r="AE236" s="4"/>
      <c r="AF236" s="4"/>
      <c r="AG236" s="4"/>
      <c r="AH236" s="4"/>
      <c r="AI236" s="4"/>
      <c r="AJ236" s="4"/>
      <c r="AK236" s="4"/>
      <c r="AM236"/>
      <c r="AN236"/>
    </row>
    <row r="237" spans="31:40" x14ac:dyDescent="0.25">
      <c r="AE237" s="4"/>
      <c r="AF237" s="4"/>
      <c r="AG237" s="4"/>
      <c r="AH237" s="4"/>
      <c r="AI237" s="4"/>
      <c r="AJ237" s="4"/>
      <c r="AK237" s="4"/>
      <c r="AM237"/>
      <c r="AN237"/>
    </row>
    <row r="238" spans="31:40" x14ac:dyDescent="0.25">
      <c r="AE238" s="4"/>
      <c r="AF238" s="4"/>
      <c r="AG238" s="4"/>
      <c r="AH238" s="4"/>
      <c r="AI238" s="4"/>
      <c r="AJ238" s="4"/>
      <c r="AK238" s="4"/>
      <c r="AM238"/>
      <c r="AN238"/>
    </row>
    <row r="239" spans="31:40" x14ac:dyDescent="0.25">
      <c r="AE239" s="4"/>
      <c r="AF239" s="4"/>
      <c r="AG239" s="4"/>
      <c r="AH239" s="4"/>
      <c r="AI239" s="4"/>
      <c r="AJ239" s="4"/>
      <c r="AK239" s="4"/>
      <c r="AM239"/>
      <c r="AN239"/>
    </row>
    <row r="240" spans="31:40" x14ac:dyDescent="0.25">
      <c r="AE240" s="4"/>
      <c r="AF240" s="4"/>
      <c r="AG240" s="4"/>
      <c r="AH240" s="4"/>
      <c r="AI240" s="4"/>
      <c r="AJ240" s="4"/>
      <c r="AK240" s="4"/>
      <c r="AM240"/>
      <c r="AN240"/>
    </row>
    <row r="241" spans="31:40" x14ac:dyDescent="0.25">
      <c r="AE241" s="4"/>
      <c r="AF241" s="4"/>
      <c r="AG241" s="4"/>
      <c r="AH241" s="4"/>
      <c r="AI241" s="4"/>
      <c r="AJ241" s="4"/>
      <c r="AK241" s="4"/>
      <c r="AM241"/>
      <c r="AN241"/>
    </row>
    <row r="242" spans="31:40" x14ac:dyDescent="0.25">
      <c r="AE242" s="4"/>
      <c r="AF242" s="4"/>
      <c r="AG242" s="4"/>
      <c r="AH242" s="4"/>
      <c r="AI242" s="4"/>
      <c r="AJ242" s="4"/>
      <c r="AK242" s="4"/>
      <c r="AM242"/>
      <c r="AN242"/>
    </row>
    <row r="243" spans="31:40" x14ac:dyDescent="0.25">
      <c r="AE243" s="4"/>
      <c r="AF243" s="4"/>
      <c r="AG243" s="4"/>
      <c r="AH243" s="4"/>
      <c r="AI243" s="4"/>
      <c r="AJ243" s="4"/>
      <c r="AK243" s="4"/>
      <c r="AM243"/>
      <c r="AN243"/>
    </row>
    <row r="244" spans="31:40" x14ac:dyDescent="0.25">
      <c r="AE244" s="4"/>
      <c r="AF244" s="4"/>
      <c r="AG244" s="4"/>
      <c r="AH244" s="4"/>
      <c r="AI244" s="4"/>
      <c r="AJ244" s="4"/>
      <c r="AK244" s="4"/>
      <c r="AM244"/>
      <c r="AN244"/>
    </row>
    <row r="245" spans="31:40" x14ac:dyDescent="0.25">
      <c r="AE245" s="4"/>
      <c r="AF245" s="4"/>
      <c r="AG245" s="4"/>
      <c r="AH245" s="4"/>
      <c r="AI245" s="4"/>
      <c r="AJ245" s="4"/>
      <c r="AK245" s="4"/>
      <c r="AM245"/>
      <c r="AN245"/>
    </row>
    <row r="246" spans="31:40" x14ac:dyDescent="0.25">
      <c r="AE246" s="4"/>
      <c r="AF246" s="4"/>
      <c r="AG246" s="4"/>
      <c r="AH246" s="4"/>
      <c r="AI246" s="4"/>
      <c r="AJ246" s="4"/>
      <c r="AK246" s="4"/>
      <c r="AM246"/>
      <c r="AN246"/>
    </row>
    <row r="247" spans="31:40" x14ac:dyDescent="0.25">
      <c r="AE247" s="4"/>
      <c r="AF247" s="4"/>
      <c r="AG247" s="4"/>
      <c r="AH247" s="4"/>
      <c r="AI247" s="4"/>
      <c r="AJ247" s="4"/>
      <c r="AK247" s="4"/>
      <c r="AM247"/>
      <c r="AN247"/>
    </row>
    <row r="248" spans="31:40" x14ac:dyDescent="0.25">
      <c r="AE248" s="4"/>
      <c r="AF248" s="4"/>
      <c r="AG248" s="4"/>
      <c r="AH248" s="4"/>
      <c r="AI248" s="4"/>
      <c r="AJ248" s="4"/>
      <c r="AK248" s="4"/>
      <c r="AM248"/>
      <c r="AN248"/>
    </row>
    <row r="249" spans="31:40" x14ac:dyDescent="0.25">
      <c r="AE249" s="4"/>
      <c r="AF249" s="4"/>
      <c r="AG249" s="4"/>
      <c r="AH249" s="4"/>
      <c r="AI249" s="4"/>
      <c r="AJ249" s="4"/>
      <c r="AK249" s="4"/>
      <c r="AM249"/>
      <c r="AN249"/>
    </row>
    <row r="250" spans="31:40" x14ac:dyDescent="0.25">
      <c r="AE250" s="4"/>
      <c r="AF250" s="4"/>
      <c r="AG250" s="4"/>
      <c r="AH250" s="4"/>
      <c r="AI250" s="4"/>
      <c r="AJ250" s="4"/>
      <c r="AK250" s="4"/>
      <c r="AM250"/>
      <c r="AN250"/>
    </row>
    <row r="251" spans="31:40" x14ac:dyDescent="0.25">
      <c r="AE251" s="4"/>
      <c r="AF251" s="4"/>
      <c r="AG251" s="4"/>
      <c r="AH251" s="4"/>
      <c r="AI251" s="4"/>
      <c r="AJ251" s="4"/>
      <c r="AK251" s="4"/>
      <c r="AM251"/>
      <c r="AN251"/>
    </row>
    <row r="252" spans="31:40" x14ac:dyDescent="0.25">
      <c r="AE252" s="4"/>
      <c r="AF252" s="4"/>
      <c r="AG252" s="4"/>
      <c r="AH252" s="4"/>
      <c r="AI252" s="4"/>
      <c r="AJ252" s="4"/>
      <c r="AK252" s="4"/>
      <c r="AM252"/>
      <c r="AN252"/>
    </row>
    <row r="253" spans="31:40" x14ac:dyDescent="0.25">
      <c r="AE253" s="4"/>
      <c r="AF253" s="4"/>
      <c r="AG253" s="4"/>
      <c r="AH253" s="4"/>
      <c r="AI253" s="4"/>
      <c r="AJ253" s="4"/>
      <c r="AK253" s="4"/>
      <c r="AM253"/>
      <c r="AN253"/>
    </row>
    <row r="254" spans="31:40" x14ac:dyDescent="0.25">
      <c r="AE254" s="4"/>
      <c r="AF254" s="4"/>
      <c r="AG254" s="4"/>
      <c r="AH254" s="4"/>
      <c r="AI254" s="4"/>
      <c r="AJ254" s="4"/>
      <c r="AK254" s="4"/>
      <c r="AM254"/>
      <c r="AN254"/>
    </row>
    <row r="255" spans="31:40" x14ac:dyDescent="0.25">
      <c r="AE255" s="4"/>
      <c r="AF255" s="4"/>
      <c r="AG255" s="4"/>
      <c r="AH255" s="4"/>
      <c r="AI255" s="4"/>
      <c r="AJ255" s="4"/>
      <c r="AK255" s="4"/>
      <c r="AM255"/>
      <c r="AN255"/>
    </row>
    <row r="256" spans="31:40" x14ac:dyDescent="0.25">
      <c r="AE256" s="4"/>
      <c r="AF256" s="4"/>
      <c r="AG256" s="4"/>
      <c r="AH256" s="4"/>
      <c r="AI256" s="4"/>
      <c r="AJ256" s="4"/>
      <c r="AK256" s="4"/>
      <c r="AM256"/>
      <c r="AN256"/>
    </row>
    <row r="257" spans="31:40" x14ac:dyDescent="0.25">
      <c r="AE257" s="4"/>
      <c r="AF257" s="4"/>
      <c r="AG257" s="4"/>
      <c r="AH257" s="4"/>
      <c r="AI257" s="4"/>
      <c r="AJ257" s="4"/>
      <c r="AK257" s="4"/>
      <c r="AM257"/>
      <c r="AN257"/>
    </row>
    <row r="258" spans="31:40" x14ac:dyDescent="0.25">
      <c r="AE258" s="4"/>
      <c r="AF258" s="4"/>
      <c r="AG258" s="4"/>
      <c r="AH258" s="4"/>
      <c r="AI258" s="4"/>
      <c r="AJ258" s="4"/>
      <c r="AK258" s="4"/>
      <c r="AM258"/>
      <c r="AN258"/>
    </row>
    <row r="259" spans="31:40" x14ac:dyDescent="0.25">
      <c r="AE259" s="4"/>
      <c r="AF259" s="4"/>
      <c r="AG259" s="4"/>
      <c r="AH259" s="4"/>
      <c r="AI259" s="4"/>
      <c r="AJ259" s="4"/>
      <c r="AK259" s="4"/>
      <c r="AM259"/>
      <c r="AN259"/>
    </row>
    <row r="260" spans="31:40" x14ac:dyDescent="0.25">
      <c r="AE260" s="4"/>
      <c r="AF260" s="4"/>
      <c r="AG260" s="4"/>
      <c r="AH260" s="4"/>
      <c r="AI260" s="4"/>
      <c r="AJ260" s="4"/>
      <c r="AK260" s="4"/>
      <c r="AM260"/>
      <c r="AN260"/>
    </row>
    <row r="261" spans="31:40" x14ac:dyDescent="0.25">
      <c r="AE261" s="4"/>
      <c r="AF261" s="4"/>
      <c r="AG261" s="4"/>
      <c r="AH261" s="4"/>
      <c r="AI261" s="4"/>
      <c r="AJ261" s="4"/>
      <c r="AK261" s="4"/>
      <c r="AM261"/>
      <c r="AN261"/>
    </row>
    <row r="262" spans="31:40" x14ac:dyDescent="0.25">
      <c r="AE262" s="4"/>
      <c r="AF262" s="4"/>
      <c r="AG262" s="4"/>
      <c r="AH262" s="4"/>
      <c r="AI262" s="4"/>
      <c r="AJ262" s="4"/>
      <c r="AK262" s="4"/>
      <c r="AM262"/>
      <c r="AN262"/>
    </row>
    <row r="263" spans="31:40" x14ac:dyDescent="0.25">
      <c r="AE263" s="4"/>
      <c r="AF263" s="4"/>
      <c r="AG263" s="4"/>
      <c r="AH263" s="4"/>
      <c r="AI263" s="4"/>
      <c r="AJ263" s="4"/>
      <c r="AK263" s="4"/>
      <c r="AM263"/>
      <c r="AN263"/>
    </row>
    <row r="264" spans="31:40" x14ac:dyDescent="0.25">
      <c r="AE264" s="4"/>
      <c r="AF264" s="4"/>
      <c r="AG264" s="4"/>
      <c r="AH264" s="4"/>
      <c r="AI264" s="4"/>
      <c r="AJ264" s="4"/>
      <c r="AK264" s="4"/>
      <c r="AM264"/>
      <c r="AN264"/>
    </row>
    <row r="265" spans="31:40" x14ac:dyDescent="0.25">
      <c r="AE265" s="4"/>
      <c r="AF265" s="4"/>
      <c r="AG265" s="4"/>
      <c r="AH265" s="4"/>
      <c r="AI265" s="4"/>
      <c r="AJ265" s="4"/>
      <c r="AK265" s="4"/>
      <c r="AM265"/>
      <c r="AN265"/>
    </row>
    <row r="266" spans="31:40" x14ac:dyDescent="0.25">
      <c r="AE266" s="4"/>
      <c r="AF266" s="4"/>
      <c r="AG266" s="4"/>
      <c r="AH266" s="4"/>
      <c r="AI266" s="4"/>
      <c r="AJ266" s="4"/>
      <c r="AK266" s="4"/>
      <c r="AM266"/>
      <c r="AN266"/>
    </row>
    <row r="267" spans="31:40" x14ac:dyDescent="0.25">
      <c r="AE267" s="4"/>
      <c r="AF267" s="4"/>
      <c r="AG267" s="4"/>
      <c r="AH267" s="4"/>
      <c r="AI267" s="4"/>
      <c r="AJ267" s="4"/>
      <c r="AK267" s="4"/>
      <c r="AM267"/>
      <c r="AN267"/>
    </row>
    <row r="268" spans="31:40" x14ac:dyDescent="0.25">
      <c r="AE268" s="4"/>
      <c r="AF268" s="4"/>
      <c r="AG268" s="4"/>
      <c r="AH268" s="4"/>
      <c r="AI268" s="4"/>
      <c r="AJ268" s="4"/>
      <c r="AK268" s="4"/>
      <c r="AM268"/>
      <c r="AN268"/>
    </row>
    <row r="269" spans="31:40" x14ac:dyDescent="0.25">
      <c r="AE269" s="4"/>
      <c r="AF269" s="4"/>
      <c r="AG269" s="4"/>
      <c r="AH269" s="4"/>
      <c r="AI269" s="4"/>
      <c r="AJ269" s="4"/>
      <c r="AK269" s="4"/>
      <c r="AM269"/>
      <c r="AN269"/>
    </row>
    <row r="270" spans="31:40" x14ac:dyDescent="0.25">
      <c r="AE270" s="4"/>
      <c r="AF270" s="4"/>
      <c r="AG270" s="4"/>
      <c r="AH270" s="4"/>
      <c r="AI270" s="4"/>
      <c r="AJ270" s="4"/>
      <c r="AK270" s="4"/>
      <c r="AM270"/>
      <c r="AN270"/>
    </row>
    <row r="271" spans="31:40" x14ac:dyDescent="0.25">
      <c r="AE271" s="4"/>
      <c r="AF271" s="4"/>
      <c r="AG271" s="4"/>
      <c r="AH271" s="4"/>
      <c r="AI271" s="4"/>
      <c r="AJ271" s="4"/>
      <c r="AK271" s="4"/>
      <c r="AM271"/>
      <c r="AN271"/>
    </row>
    <row r="272" spans="31:40" x14ac:dyDescent="0.25">
      <c r="AE272" s="4"/>
      <c r="AF272" s="4"/>
      <c r="AG272" s="4"/>
      <c r="AH272" s="4"/>
      <c r="AI272" s="4"/>
      <c r="AJ272" s="4"/>
      <c r="AK272" s="4"/>
      <c r="AM272"/>
      <c r="AN272"/>
    </row>
    <row r="273" spans="31:40" x14ac:dyDescent="0.25">
      <c r="AE273" s="4"/>
      <c r="AF273" s="4"/>
      <c r="AG273" s="4"/>
      <c r="AH273" s="4"/>
      <c r="AI273" s="4"/>
      <c r="AJ273" s="4"/>
      <c r="AK273" s="4"/>
      <c r="AM273"/>
      <c r="AN273"/>
    </row>
    <row r="274" spans="31:40" x14ac:dyDescent="0.25">
      <c r="AE274" s="4"/>
      <c r="AF274" s="4"/>
      <c r="AG274" s="4"/>
      <c r="AH274" s="4"/>
      <c r="AI274" s="4"/>
      <c r="AJ274" s="4"/>
      <c r="AK274" s="4"/>
      <c r="AM274"/>
      <c r="AN274"/>
    </row>
    <row r="275" spans="31:40" x14ac:dyDescent="0.25">
      <c r="AE275" s="4"/>
      <c r="AF275" s="4"/>
      <c r="AG275" s="4"/>
      <c r="AH275" s="4"/>
      <c r="AI275" s="4"/>
      <c r="AJ275" s="4"/>
      <c r="AK275" s="4"/>
      <c r="AM275"/>
      <c r="AN275"/>
    </row>
    <row r="276" spans="31:40" x14ac:dyDescent="0.25">
      <c r="AE276" s="4"/>
      <c r="AF276" s="4"/>
      <c r="AG276" s="4"/>
      <c r="AH276" s="4"/>
      <c r="AI276" s="4"/>
      <c r="AJ276" s="4"/>
      <c r="AK276" s="4"/>
      <c r="AM276"/>
      <c r="AN276"/>
    </row>
    <row r="277" spans="31:40" x14ac:dyDescent="0.25">
      <c r="AE277" s="4"/>
      <c r="AF277" s="4"/>
      <c r="AG277" s="4"/>
      <c r="AH277" s="4"/>
      <c r="AI277" s="4"/>
      <c r="AJ277" s="4"/>
      <c r="AK277" s="4"/>
      <c r="AM277"/>
      <c r="AN277"/>
    </row>
    <row r="278" spans="31:40" x14ac:dyDescent="0.25">
      <c r="AE278" s="4"/>
      <c r="AF278" s="4"/>
      <c r="AG278" s="4"/>
      <c r="AH278" s="4"/>
      <c r="AI278" s="4"/>
      <c r="AJ278" s="4"/>
      <c r="AK278" s="4"/>
      <c r="AM278"/>
      <c r="AN278"/>
    </row>
    <row r="279" spans="31:40" x14ac:dyDescent="0.25">
      <c r="AE279" s="4"/>
      <c r="AF279" s="4"/>
      <c r="AG279" s="4"/>
      <c r="AH279" s="4"/>
      <c r="AI279" s="4"/>
      <c r="AJ279" s="4"/>
      <c r="AK279" s="4"/>
      <c r="AM279"/>
      <c r="AN279"/>
    </row>
    <row r="280" spans="31:40" x14ac:dyDescent="0.25">
      <c r="AE280" s="4"/>
      <c r="AF280" s="4"/>
      <c r="AG280" s="4"/>
      <c r="AH280" s="4"/>
      <c r="AI280" s="4"/>
      <c r="AJ280" s="4"/>
      <c r="AK280" s="4"/>
      <c r="AM280"/>
      <c r="AN280"/>
    </row>
    <row r="281" spans="31:40" x14ac:dyDescent="0.25">
      <c r="AE281" s="4"/>
      <c r="AF281" s="4"/>
      <c r="AG281" s="4"/>
      <c r="AH281" s="4"/>
      <c r="AI281" s="4"/>
      <c r="AJ281" s="4"/>
      <c r="AK281" s="4"/>
      <c r="AM281"/>
      <c r="AN281"/>
    </row>
    <row r="282" spans="31:40" x14ac:dyDescent="0.25">
      <c r="AE282" s="4"/>
      <c r="AF282" s="4"/>
      <c r="AG282" s="4"/>
      <c r="AH282" s="4"/>
      <c r="AI282" s="4"/>
      <c r="AJ282" s="4"/>
      <c r="AK282" s="4"/>
      <c r="AM282"/>
      <c r="AN282"/>
    </row>
    <row r="283" spans="31:40" x14ac:dyDescent="0.25">
      <c r="AE283" s="4"/>
      <c r="AF283" s="4"/>
      <c r="AG283" s="4"/>
      <c r="AH283" s="4"/>
      <c r="AI283" s="4"/>
      <c r="AJ283" s="4"/>
      <c r="AK283" s="4"/>
      <c r="AM283"/>
      <c r="AN283"/>
    </row>
    <row r="284" spans="31:40" x14ac:dyDescent="0.25">
      <c r="AE284" s="4"/>
      <c r="AF284" s="4"/>
      <c r="AG284" s="4"/>
      <c r="AH284" s="4"/>
      <c r="AI284" s="4"/>
      <c r="AJ284" s="4"/>
      <c r="AK284" s="4"/>
      <c r="AM284"/>
      <c r="AN284"/>
    </row>
    <row r="285" spans="31:40" x14ac:dyDescent="0.25">
      <c r="AE285" s="4"/>
      <c r="AF285" s="4"/>
      <c r="AG285" s="4"/>
      <c r="AH285" s="4"/>
      <c r="AI285" s="4"/>
      <c r="AJ285" s="4"/>
      <c r="AK285" s="4"/>
      <c r="AM285"/>
      <c r="AN285"/>
    </row>
    <row r="286" spans="31:40" x14ac:dyDescent="0.25">
      <c r="AE286" s="4"/>
      <c r="AF286" s="4"/>
      <c r="AG286" s="4"/>
      <c r="AH286" s="4"/>
      <c r="AI286" s="4"/>
      <c r="AJ286" s="4"/>
      <c r="AK286" s="4"/>
      <c r="AM286"/>
      <c r="AN286"/>
    </row>
    <row r="287" spans="31:40" x14ac:dyDescent="0.25">
      <c r="AE287" s="4"/>
      <c r="AF287" s="4"/>
      <c r="AG287" s="4"/>
      <c r="AH287" s="4"/>
      <c r="AI287" s="4"/>
      <c r="AJ287" s="4"/>
      <c r="AK287" s="4"/>
      <c r="AM287"/>
      <c r="AN287"/>
    </row>
    <row r="288" spans="31:40" x14ac:dyDescent="0.25">
      <c r="AE288" s="4"/>
      <c r="AF288" s="4"/>
      <c r="AG288" s="4"/>
      <c r="AH288" s="4"/>
      <c r="AI288" s="4"/>
      <c r="AJ288" s="4"/>
      <c r="AK288" s="4"/>
      <c r="AM288"/>
      <c r="AN288"/>
    </row>
    <row r="289" spans="31:40" x14ac:dyDescent="0.25">
      <c r="AE289" s="4"/>
      <c r="AF289" s="4"/>
      <c r="AG289" s="4"/>
      <c r="AH289" s="4"/>
      <c r="AI289" s="4"/>
      <c r="AJ289" s="4"/>
      <c r="AK289" s="4"/>
      <c r="AM289"/>
      <c r="AN289"/>
    </row>
    <row r="290" spans="31:40" x14ac:dyDescent="0.25">
      <c r="AE290" s="4"/>
      <c r="AF290" s="4"/>
      <c r="AG290" s="4"/>
      <c r="AH290" s="4"/>
      <c r="AI290" s="4"/>
      <c r="AJ290" s="4"/>
      <c r="AK290" s="4"/>
      <c r="AM290"/>
      <c r="AN290"/>
    </row>
    <row r="291" spans="31:40" x14ac:dyDescent="0.25">
      <c r="AE291" s="4"/>
      <c r="AF291" s="4"/>
      <c r="AG291" s="4"/>
      <c r="AH291" s="4"/>
      <c r="AI291" s="4"/>
      <c r="AJ291" s="4"/>
      <c r="AK291" s="4"/>
      <c r="AM291"/>
      <c r="AN291"/>
    </row>
    <row r="292" spans="31:40" x14ac:dyDescent="0.25">
      <c r="AE292" s="4"/>
      <c r="AF292" s="4"/>
      <c r="AG292" s="4"/>
      <c r="AH292" s="4"/>
      <c r="AI292" s="4"/>
      <c r="AJ292" s="4"/>
      <c r="AK292" s="4"/>
      <c r="AM292"/>
      <c r="AN292"/>
    </row>
    <row r="293" spans="31:40" x14ac:dyDescent="0.25">
      <c r="AE293" s="4"/>
      <c r="AF293" s="4"/>
      <c r="AG293" s="4"/>
      <c r="AH293" s="4"/>
      <c r="AI293" s="4"/>
      <c r="AJ293" s="4"/>
      <c r="AK293" s="4"/>
      <c r="AM293"/>
      <c r="AN293"/>
    </row>
    <row r="294" spans="31:40" x14ac:dyDescent="0.25">
      <c r="AE294" s="4"/>
      <c r="AF294" s="4"/>
      <c r="AG294" s="4"/>
      <c r="AH294" s="4"/>
      <c r="AI294" s="4"/>
      <c r="AJ294" s="4"/>
      <c r="AK294" s="4"/>
      <c r="AM294"/>
      <c r="AN294"/>
    </row>
    <row r="295" spans="31:40" x14ac:dyDescent="0.25">
      <c r="AE295" s="4"/>
      <c r="AF295" s="4"/>
      <c r="AG295" s="4"/>
      <c r="AH295" s="4"/>
      <c r="AI295" s="4"/>
      <c r="AJ295" s="4"/>
      <c r="AK295" s="4"/>
      <c r="AM295"/>
      <c r="AN295"/>
    </row>
    <row r="296" spans="31:40" x14ac:dyDescent="0.25">
      <c r="AE296" s="4"/>
      <c r="AF296" s="4"/>
      <c r="AG296" s="4"/>
      <c r="AH296" s="4"/>
      <c r="AI296" s="4"/>
      <c r="AJ296" s="4"/>
      <c r="AK296" s="4"/>
      <c r="AM296"/>
      <c r="AN296"/>
    </row>
    <row r="297" spans="31:40" x14ac:dyDescent="0.25">
      <c r="AE297" s="4"/>
      <c r="AF297" s="4"/>
      <c r="AG297" s="4"/>
      <c r="AH297" s="4"/>
      <c r="AI297" s="4"/>
      <c r="AJ297" s="4"/>
      <c r="AK297" s="4"/>
      <c r="AM297"/>
      <c r="AN297"/>
    </row>
    <row r="298" spans="31:40" x14ac:dyDescent="0.25">
      <c r="AE298" s="4"/>
      <c r="AF298" s="4"/>
      <c r="AG298" s="4"/>
      <c r="AH298" s="4"/>
      <c r="AI298" s="4"/>
      <c r="AJ298" s="4"/>
      <c r="AK298" s="4"/>
      <c r="AM298"/>
      <c r="AN298"/>
    </row>
    <row r="299" spans="31:40" x14ac:dyDescent="0.25">
      <c r="AE299" s="4"/>
      <c r="AF299" s="4"/>
      <c r="AG299" s="4"/>
      <c r="AH299" s="4"/>
      <c r="AI299" s="4"/>
      <c r="AJ299" s="4"/>
      <c r="AK299" s="4"/>
      <c r="AM299"/>
      <c r="AN299"/>
    </row>
    <row r="300" spans="31:40" x14ac:dyDescent="0.25">
      <c r="AE300" s="4"/>
      <c r="AF300" s="4"/>
      <c r="AG300" s="4"/>
      <c r="AH300" s="4"/>
      <c r="AI300" s="4"/>
      <c r="AJ300" s="4"/>
      <c r="AK300" s="4"/>
      <c r="AM300"/>
      <c r="AN300"/>
    </row>
    <row r="301" spans="31:40" x14ac:dyDescent="0.25">
      <c r="AE301" s="4"/>
      <c r="AF301" s="4"/>
      <c r="AG301" s="4"/>
      <c r="AH301" s="4"/>
      <c r="AI301" s="4"/>
      <c r="AJ301" s="4"/>
      <c r="AK301" s="4"/>
      <c r="AM301"/>
      <c r="AN301"/>
    </row>
    <row r="302" spans="31:40" x14ac:dyDescent="0.25">
      <c r="AE302" s="4"/>
      <c r="AF302" s="4"/>
      <c r="AG302" s="4"/>
      <c r="AH302" s="4"/>
      <c r="AI302" s="4"/>
      <c r="AJ302" s="4"/>
      <c r="AK302" s="4"/>
      <c r="AM302"/>
      <c r="AN302"/>
    </row>
    <row r="303" spans="31:40" x14ac:dyDescent="0.25">
      <c r="AE303" s="4"/>
      <c r="AF303" s="4"/>
      <c r="AG303" s="4"/>
      <c r="AH303" s="4"/>
      <c r="AI303" s="4"/>
      <c r="AJ303" s="4"/>
      <c r="AK303" s="4"/>
      <c r="AM303"/>
      <c r="AN303"/>
    </row>
    <row r="304" spans="31:40" x14ac:dyDescent="0.25">
      <c r="AE304" s="4"/>
      <c r="AF304" s="4"/>
      <c r="AG304" s="4"/>
      <c r="AH304" s="4"/>
      <c r="AI304" s="4"/>
      <c r="AJ304" s="4"/>
      <c r="AK304" s="4"/>
      <c r="AM304"/>
      <c r="AN304"/>
    </row>
    <row r="305" spans="31:40" x14ac:dyDescent="0.25">
      <c r="AE305" s="4"/>
      <c r="AF305" s="4"/>
      <c r="AG305" s="4"/>
      <c r="AH305" s="4"/>
      <c r="AI305" s="4"/>
      <c r="AJ305" s="4"/>
      <c r="AK305" s="4"/>
      <c r="AM305"/>
      <c r="AN305"/>
    </row>
    <row r="306" spans="31:40" x14ac:dyDescent="0.25">
      <c r="AE306" s="4"/>
      <c r="AF306" s="4"/>
      <c r="AG306" s="4"/>
      <c r="AH306" s="4"/>
      <c r="AI306" s="4"/>
      <c r="AJ306" s="4"/>
      <c r="AK306" s="4"/>
      <c r="AM306"/>
      <c r="AN306"/>
    </row>
    <row r="307" spans="31:40" x14ac:dyDescent="0.25">
      <c r="AE307" s="4"/>
      <c r="AF307" s="4"/>
      <c r="AG307" s="4"/>
      <c r="AH307" s="4"/>
      <c r="AI307" s="4"/>
      <c r="AJ307" s="4"/>
      <c r="AK307" s="4"/>
      <c r="AM307"/>
      <c r="AN307"/>
    </row>
    <row r="308" spans="31:40" x14ac:dyDescent="0.25">
      <c r="AE308" s="4"/>
      <c r="AF308" s="4"/>
      <c r="AG308" s="4"/>
      <c r="AH308" s="4"/>
      <c r="AI308" s="4"/>
      <c r="AJ308" s="4"/>
      <c r="AK308" s="4"/>
      <c r="AM308"/>
      <c r="AN308"/>
    </row>
    <row r="309" spans="31:40" x14ac:dyDescent="0.25">
      <c r="AE309" s="4"/>
      <c r="AF309" s="4"/>
      <c r="AG309" s="4"/>
      <c r="AH309" s="4"/>
      <c r="AI309" s="4"/>
      <c r="AJ309" s="4"/>
      <c r="AK309" s="4"/>
      <c r="AM309"/>
      <c r="AN309"/>
    </row>
    <row r="310" spans="31:40" x14ac:dyDescent="0.25">
      <c r="AE310" s="4"/>
      <c r="AF310" s="4"/>
      <c r="AG310" s="4"/>
      <c r="AH310" s="4"/>
      <c r="AI310" s="4"/>
      <c r="AJ310" s="4"/>
      <c r="AK310" s="4"/>
      <c r="AM310"/>
      <c r="AN310"/>
    </row>
    <row r="311" spans="31:40" x14ac:dyDescent="0.25">
      <c r="AE311" s="4"/>
      <c r="AF311" s="4"/>
      <c r="AG311" s="4"/>
      <c r="AH311" s="4"/>
      <c r="AI311" s="4"/>
      <c r="AJ311" s="4"/>
      <c r="AK311" s="4"/>
      <c r="AM311"/>
      <c r="AN311"/>
    </row>
    <row r="312" spans="31:40" x14ac:dyDescent="0.25">
      <c r="AE312" s="4"/>
      <c r="AF312" s="4"/>
      <c r="AG312" s="4"/>
      <c r="AH312" s="4"/>
      <c r="AI312" s="4"/>
      <c r="AJ312" s="4"/>
      <c r="AK312" s="4"/>
      <c r="AM312"/>
      <c r="AN312"/>
    </row>
    <row r="313" spans="31:40" x14ac:dyDescent="0.25">
      <c r="AE313" s="4"/>
      <c r="AF313" s="4"/>
      <c r="AG313" s="4"/>
      <c r="AH313" s="4"/>
      <c r="AI313" s="4"/>
      <c r="AJ313" s="4"/>
      <c r="AK313" s="4"/>
      <c r="AM313"/>
      <c r="AN313"/>
    </row>
    <row r="314" spans="31:40" x14ac:dyDescent="0.25">
      <c r="AE314" s="4"/>
      <c r="AF314" s="4"/>
      <c r="AG314" s="4"/>
      <c r="AH314" s="4"/>
      <c r="AI314" s="4"/>
      <c r="AJ314" s="4"/>
      <c r="AK314" s="4"/>
      <c r="AM314"/>
      <c r="AN314"/>
    </row>
    <row r="315" spans="31:40" x14ac:dyDescent="0.25">
      <c r="AE315" s="4"/>
      <c r="AF315" s="4"/>
      <c r="AG315" s="4"/>
      <c r="AH315" s="4"/>
      <c r="AI315" s="4"/>
      <c r="AJ315" s="4"/>
      <c r="AK315" s="4"/>
      <c r="AM315"/>
      <c r="AN315"/>
    </row>
    <row r="316" spans="31:40" x14ac:dyDescent="0.25">
      <c r="AE316" s="4"/>
      <c r="AF316" s="4"/>
      <c r="AG316" s="4"/>
      <c r="AH316" s="4"/>
      <c r="AI316" s="4"/>
      <c r="AJ316" s="4"/>
      <c r="AK316" s="4"/>
      <c r="AM316"/>
      <c r="AN316"/>
    </row>
    <row r="317" spans="31:40" x14ac:dyDescent="0.25">
      <c r="AE317" s="4"/>
      <c r="AF317" s="4"/>
      <c r="AG317" s="4"/>
      <c r="AH317" s="4"/>
      <c r="AI317" s="4"/>
      <c r="AJ317" s="4"/>
      <c r="AK317" s="4"/>
      <c r="AM317"/>
      <c r="AN317"/>
    </row>
    <row r="318" spans="31:40" x14ac:dyDescent="0.25">
      <c r="AE318" s="4"/>
      <c r="AF318" s="4"/>
      <c r="AG318" s="4"/>
      <c r="AH318" s="4"/>
      <c r="AI318" s="4"/>
      <c r="AJ318" s="4"/>
      <c r="AK318" s="4"/>
      <c r="AM318"/>
      <c r="AN318"/>
    </row>
    <row r="319" spans="31:40" x14ac:dyDescent="0.25">
      <c r="AE319" s="4"/>
      <c r="AF319" s="4"/>
      <c r="AG319" s="4"/>
      <c r="AH319" s="4"/>
      <c r="AI319" s="4"/>
      <c r="AJ319" s="4"/>
      <c r="AK319" s="4"/>
      <c r="AM319"/>
      <c r="AN319"/>
    </row>
    <row r="320" spans="31:40" x14ac:dyDescent="0.25">
      <c r="AE320" s="4"/>
      <c r="AF320" s="4"/>
      <c r="AG320" s="4"/>
      <c r="AH320" s="4"/>
      <c r="AI320" s="4"/>
      <c r="AJ320" s="4"/>
      <c r="AK320" s="4"/>
      <c r="AM320"/>
      <c r="AN320"/>
    </row>
    <row r="321" spans="31:40" x14ac:dyDescent="0.25">
      <c r="AE321" s="4"/>
      <c r="AF321" s="4"/>
      <c r="AG321" s="4"/>
      <c r="AH321" s="4"/>
      <c r="AI321" s="4"/>
      <c r="AJ321" s="4"/>
      <c r="AK321" s="4"/>
      <c r="AM321"/>
      <c r="AN321"/>
    </row>
    <row r="322" spans="31:40" x14ac:dyDescent="0.25">
      <c r="AE322" s="4"/>
      <c r="AF322" s="4"/>
      <c r="AG322" s="4"/>
      <c r="AH322" s="4"/>
      <c r="AI322" s="4"/>
      <c r="AJ322" s="4"/>
      <c r="AK322" s="4"/>
      <c r="AM322"/>
      <c r="AN322"/>
    </row>
    <row r="323" spans="31:40" x14ac:dyDescent="0.25">
      <c r="AE323" s="4"/>
      <c r="AF323" s="4"/>
      <c r="AG323" s="4"/>
      <c r="AH323" s="4"/>
      <c r="AI323" s="4"/>
      <c r="AJ323" s="4"/>
      <c r="AK323" s="4"/>
      <c r="AM323"/>
      <c r="AN323"/>
    </row>
    <row r="324" spans="31:40" x14ac:dyDescent="0.25">
      <c r="AE324" s="4"/>
      <c r="AF324" s="4"/>
      <c r="AG324" s="4"/>
      <c r="AH324" s="4"/>
      <c r="AI324" s="4"/>
      <c r="AJ324" s="4"/>
      <c r="AK324" s="4"/>
      <c r="AM324"/>
      <c r="AN324"/>
    </row>
    <row r="325" spans="31:40" x14ac:dyDescent="0.25">
      <c r="AE325" s="4"/>
      <c r="AF325" s="4"/>
      <c r="AG325" s="4"/>
      <c r="AH325" s="4"/>
      <c r="AI325" s="4"/>
      <c r="AJ325" s="4"/>
      <c r="AK325" s="4"/>
      <c r="AM325"/>
      <c r="AN325"/>
    </row>
    <row r="326" spans="31:40" x14ac:dyDescent="0.25">
      <c r="AE326" s="4"/>
      <c r="AF326" s="4"/>
      <c r="AG326" s="4"/>
      <c r="AH326" s="4"/>
      <c r="AI326" s="4"/>
      <c r="AJ326" s="4"/>
      <c r="AK326" s="4"/>
      <c r="AM326"/>
      <c r="AN326"/>
    </row>
    <row r="327" spans="31:40" x14ac:dyDescent="0.25">
      <c r="AE327" s="4"/>
      <c r="AF327" s="4"/>
      <c r="AG327" s="4"/>
      <c r="AH327" s="4"/>
      <c r="AI327" s="4"/>
      <c r="AJ327" s="4"/>
      <c r="AK327" s="4"/>
      <c r="AM327"/>
      <c r="AN327"/>
    </row>
    <row r="328" spans="31:40" x14ac:dyDescent="0.25">
      <c r="AE328" s="4"/>
      <c r="AF328" s="4"/>
      <c r="AG328" s="4"/>
      <c r="AH328" s="4"/>
      <c r="AI328" s="4"/>
      <c r="AJ328" s="4"/>
      <c r="AK328" s="4"/>
      <c r="AM328"/>
      <c r="AN328"/>
    </row>
    <row r="329" spans="31:40" x14ac:dyDescent="0.25">
      <c r="AE329" s="4"/>
      <c r="AF329" s="4"/>
      <c r="AG329" s="4"/>
      <c r="AH329" s="4"/>
      <c r="AI329" s="4"/>
      <c r="AJ329" s="4"/>
      <c r="AK329" s="4"/>
      <c r="AM329"/>
      <c r="AN329"/>
    </row>
    <row r="330" spans="31:40" x14ac:dyDescent="0.25">
      <c r="AE330" s="4"/>
      <c r="AF330" s="4"/>
      <c r="AG330" s="4"/>
      <c r="AH330" s="4"/>
      <c r="AI330" s="4"/>
      <c r="AJ330" s="4"/>
      <c r="AK330" s="4"/>
      <c r="AM330"/>
      <c r="AN330"/>
    </row>
    <row r="331" spans="31:40" x14ac:dyDescent="0.25">
      <c r="AE331" s="4"/>
      <c r="AF331" s="4"/>
      <c r="AG331" s="4"/>
      <c r="AH331" s="4"/>
      <c r="AI331" s="4"/>
      <c r="AJ331" s="4"/>
      <c r="AK331" s="4"/>
      <c r="AM331"/>
      <c r="AN331"/>
    </row>
    <row r="332" spans="31:40" x14ac:dyDescent="0.25">
      <c r="AE332" s="4"/>
      <c r="AF332" s="4"/>
      <c r="AG332" s="4"/>
      <c r="AH332" s="4"/>
      <c r="AI332" s="4"/>
      <c r="AJ332" s="4"/>
      <c r="AK332" s="4"/>
      <c r="AM332"/>
      <c r="AN332"/>
    </row>
    <row r="333" spans="31:40" x14ac:dyDescent="0.25">
      <c r="AE333" s="4"/>
      <c r="AF333" s="4"/>
      <c r="AG333" s="4"/>
      <c r="AH333" s="4"/>
      <c r="AI333" s="4"/>
      <c r="AJ333" s="4"/>
      <c r="AK333" s="4"/>
      <c r="AM333"/>
      <c r="AN333"/>
    </row>
    <row r="334" spans="31:40" x14ac:dyDescent="0.25">
      <c r="AE334" s="4"/>
      <c r="AF334" s="4"/>
      <c r="AG334" s="4"/>
      <c r="AH334" s="4"/>
      <c r="AI334" s="4"/>
      <c r="AJ334" s="4"/>
      <c r="AK334" s="4"/>
      <c r="AM334"/>
      <c r="AN334"/>
    </row>
    <row r="335" spans="31:40" x14ac:dyDescent="0.25">
      <c r="AE335" s="4"/>
      <c r="AF335" s="4"/>
      <c r="AG335" s="4"/>
      <c r="AH335" s="4"/>
      <c r="AI335" s="4"/>
      <c r="AJ335" s="4"/>
      <c r="AK335" s="4"/>
      <c r="AM335"/>
      <c r="AN335"/>
    </row>
    <row r="336" spans="31:40" x14ac:dyDescent="0.25">
      <c r="AE336" s="4"/>
      <c r="AF336" s="4"/>
      <c r="AG336" s="4"/>
      <c r="AH336" s="4"/>
      <c r="AI336" s="4"/>
      <c r="AJ336" s="4"/>
      <c r="AK336" s="4"/>
      <c r="AM336"/>
      <c r="AN336"/>
    </row>
    <row r="337" spans="31:40" x14ac:dyDescent="0.25">
      <c r="AE337" s="4"/>
      <c r="AF337" s="4"/>
      <c r="AG337" s="4"/>
      <c r="AH337" s="4"/>
      <c r="AI337" s="4"/>
      <c r="AJ337" s="4"/>
      <c r="AK337" s="4"/>
      <c r="AM337"/>
      <c r="AN337"/>
    </row>
    <row r="338" spans="31:40" x14ac:dyDescent="0.25">
      <c r="AE338" s="4"/>
      <c r="AF338" s="4"/>
      <c r="AG338" s="4"/>
      <c r="AH338" s="4"/>
      <c r="AI338" s="4"/>
      <c r="AJ338" s="4"/>
      <c r="AK338" s="4"/>
      <c r="AM338"/>
      <c r="AN338"/>
    </row>
    <row r="339" spans="31:40" x14ac:dyDescent="0.25">
      <c r="AE339" s="4"/>
      <c r="AF339" s="4"/>
      <c r="AG339" s="4"/>
      <c r="AH339" s="4"/>
      <c r="AI339" s="4"/>
      <c r="AJ339" s="4"/>
      <c r="AK339" s="4"/>
      <c r="AM339"/>
      <c r="AN339"/>
    </row>
    <row r="340" spans="31:40" x14ac:dyDescent="0.25">
      <c r="AE340" s="4"/>
      <c r="AF340" s="4"/>
      <c r="AG340" s="4"/>
      <c r="AH340" s="4"/>
      <c r="AI340" s="4"/>
      <c r="AJ340" s="4"/>
      <c r="AK340" s="4"/>
      <c r="AM340"/>
      <c r="AN340"/>
    </row>
    <row r="341" spans="31:40" x14ac:dyDescent="0.25">
      <c r="AE341" s="4"/>
      <c r="AF341" s="4"/>
      <c r="AG341" s="4"/>
      <c r="AH341" s="4"/>
      <c r="AI341" s="4"/>
      <c r="AJ341" s="4"/>
      <c r="AK341" s="4"/>
      <c r="AM341"/>
      <c r="AN341"/>
    </row>
    <row r="342" spans="31:40" x14ac:dyDescent="0.25">
      <c r="AE342" s="4"/>
      <c r="AF342" s="4"/>
      <c r="AG342" s="4"/>
      <c r="AH342" s="4"/>
      <c r="AI342" s="4"/>
      <c r="AJ342" s="4"/>
      <c r="AK342" s="4"/>
      <c r="AM342"/>
      <c r="AN342"/>
    </row>
    <row r="343" spans="31:40" x14ac:dyDescent="0.25">
      <c r="AE343" s="4"/>
      <c r="AF343" s="4"/>
      <c r="AG343" s="4"/>
      <c r="AH343" s="4"/>
      <c r="AI343" s="4"/>
      <c r="AJ343" s="4"/>
      <c r="AK343" s="4"/>
      <c r="AM343"/>
      <c r="AN343"/>
    </row>
    <row r="344" spans="31:40" x14ac:dyDescent="0.25">
      <c r="AE344" s="4"/>
      <c r="AF344" s="4"/>
      <c r="AG344" s="4"/>
      <c r="AH344" s="4"/>
      <c r="AI344" s="4"/>
      <c r="AJ344" s="4"/>
      <c r="AK344" s="4"/>
      <c r="AM344"/>
      <c r="AN344"/>
    </row>
    <row r="345" spans="31:40" x14ac:dyDescent="0.25">
      <c r="AE345" s="4"/>
      <c r="AF345" s="4"/>
      <c r="AG345" s="4"/>
      <c r="AH345" s="4"/>
      <c r="AI345" s="4"/>
      <c r="AJ345" s="4"/>
      <c r="AK345" s="4"/>
      <c r="AM345"/>
      <c r="AN345"/>
    </row>
    <row r="346" spans="31:40" x14ac:dyDescent="0.25">
      <c r="AE346" s="4"/>
      <c r="AF346" s="4"/>
      <c r="AG346" s="4"/>
      <c r="AH346" s="4"/>
      <c r="AI346" s="4"/>
      <c r="AJ346" s="4"/>
      <c r="AK346" s="4"/>
      <c r="AM346"/>
      <c r="AN346"/>
    </row>
    <row r="347" spans="31:40" x14ac:dyDescent="0.25">
      <c r="AE347" s="4"/>
      <c r="AF347" s="4"/>
      <c r="AG347" s="4"/>
      <c r="AH347" s="4"/>
      <c r="AI347" s="4"/>
      <c r="AJ347" s="4"/>
      <c r="AK347" s="4"/>
      <c r="AM347"/>
      <c r="AN347"/>
    </row>
    <row r="348" spans="31:40" x14ac:dyDescent="0.25">
      <c r="AE348" s="4"/>
      <c r="AF348" s="4"/>
      <c r="AG348" s="4"/>
      <c r="AH348" s="4"/>
      <c r="AI348" s="4"/>
      <c r="AJ348" s="4"/>
      <c r="AK348" s="4"/>
      <c r="AM348"/>
      <c r="AN348"/>
    </row>
    <row r="349" spans="31:40" x14ac:dyDescent="0.25">
      <c r="AE349" s="4"/>
      <c r="AF349" s="4"/>
      <c r="AG349" s="4"/>
      <c r="AH349" s="4"/>
      <c r="AI349" s="4"/>
      <c r="AJ349" s="4"/>
      <c r="AK349" s="4"/>
      <c r="AM349"/>
      <c r="AN349"/>
    </row>
    <row r="350" spans="31:40" x14ac:dyDescent="0.25">
      <c r="AE350" s="4"/>
      <c r="AF350" s="4"/>
      <c r="AG350" s="4"/>
      <c r="AH350" s="4"/>
      <c r="AI350" s="4"/>
      <c r="AJ350" s="4"/>
      <c r="AK350" s="4"/>
      <c r="AM350"/>
      <c r="AN350"/>
    </row>
    <row r="351" spans="31:40" x14ac:dyDescent="0.25">
      <c r="AE351" s="4"/>
      <c r="AF351" s="4"/>
      <c r="AG351" s="4"/>
      <c r="AH351" s="4"/>
      <c r="AI351" s="4"/>
      <c r="AJ351" s="4"/>
      <c r="AK351" s="4"/>
      <c r="AM351"/>
      <c r="AN351"/>
    </row>
    <row r="352" spans="31:40" x14ac:dyDescent="0.25">
      <c r="AE352" s="4"/>
      <c r="AF352" s="4"/>
      <c r="AG352" s="4"/>
      <c r="AH352" s="4"/>
      <c r="AI352" s="4"/>
      <c r="AJ352" s="4"/>
      <c r="AK352" s="4"/>
      <c r="AM352"/>
      <c r="AN352"/>
    </row>
    <row r="353" spans="31:40" x14ac:dyDescent="0.25">
      <c r="AE353" s="4"/>
      <c r="AF353" s="4"/>
      <c r="AG353" s="4"/>
      <c r="AH353" s="4"/>
      <c r="AI353" s="4"/>
      <c r="AJ353" s="4"/>
      <c r="AK353" s="4"/>
      <c r="AM353"/>
      <c r="AN353"/>
    </row>
    <row r="354" spans="31:40" x14ac:dyDescent="0.25">
      <c r="AE354" s="4"/>
      <c r="AF354" s="4"/>
      <c r="AG354" s="4"/>
      <c r="AH354" s="4"/>
      <c r="AI354" s="4"/>
      <c r="AJ354" s="4"/>
      <c r="AK354" s="4"/>
      <c r="AM354"/>
      <c r="AN354"/>
    </row>
    <row r="355" spans="31:40" x14ac:dyDescent="0.25">
      <c r="AE355" s="4"/>
      <c r="AF355" s="4"/>
      <c r="AG355" s="4"/>
      <c r="AH355" s="4"/>
      <c r="AI355" s="4"/>
      <c r="AJ355" s="4"/>
      <c r="AK355" s="4"/>
      <c r="AM355"/>
      <c r="AN355"/>
    </row>
    <row r="356" spans="31:40" x14ac:dyDescent="0.25">
      <c r="AE356" s="4"/>
      <c r="AF356" s="4"/>
      <c r="AG356" s="4"/>
      <c r="AH356" s="4"/>
      <c r="AI356" s="4"/>
      <c r="AJ356" s="4"/>
      <c r="AK356" s="4"/>
      <c r="AM356"/>
      <c r="AN356"/>
    </row>
    <row r="357" spans="31:40" x14ac:dyDescent="0.25">
      <c r="AE357" s="4"/>
      <c r="AF357" s="4"/>
      <c r="AG357" s="4"/>
      <c r="AH357" s="4"/>
      <c r="AI357" s="4"/>
      <c r="AJ357" s="4"/>
      <c r="AK357" s="4"/>
      <c r="AM357"/>
      <c r="AN357"/>
    </row>
    <row r="358" spans="31:40" x14ac:dyDescent="0.25">
      <c r="AE358" s="4"/>
      <c r="AF358" s="4"/>
      <c r="AG358" s="4"/>
      <c r="AH358" s="4"/>
      <c r="AI358" s="4"/>
      <c r="AJ358" s="4"/>
      <c r="AK358" s="4"/>
      <c r="AM358"/>
      <c r="AN358"/>
    </row>
    <row r="359" spans="31:40" x14ac:dyDescent="0.25">
      <c r="AE359" s="4"/>
      <c r="AF359" s="4"/>
      <c r="AG359" s="4"/>
      <c r="AH359" s="4"/>
      <c r="AI359" s="4"/>
      <c r="AJ359" s="4"/>
      <c r="AK359" s="4"/>
      <c r="AM359"/>
      <c r="AN359"/>
    </row>
    <row r="360" spans="31:40" x14ac:dyDescent="0.25">
      <c r="AE360" s="4"/>
      <c r="AF360" s="4"/>
      <c r="AG360" s="4"/>
      <c r="AH360" s="4"/>
      <c r="AI360" s="4"/>
      <c r="AJ360" s="4"/>
      <c r="AK360" s="4"/>
      <c r="AM360"/>
      <c r="AN360"/>
    </row>
    <row r="361" spans="31:40" x14ac:dyDescent="0.25">
      <c r="AE361" s="4"/>
      <c r="AF361" s="4"/>
      <c r="AG361" s="4"/>
      <c r="AH361" s="4"/>
      <c r="AI361" s="4"/>
      <c r="AJ361" s="4"/>
      <c r="AK361" s="4"/>
      <c r="AM361"/>
      <c r="AN361"/>
    </row>
    <row r="362" spans="31:40" x14ac:dyDescent="0.25">
      <c r="AE362" s="4"/>
      <c r="AF362" s="4"/>
      <c r="AG362" s="4"/>
      <c r="AH362" s="4"/>
      <c r="AI362" s="4"/>
      <c r="AJ362" s="4"/>
      <c r="AK362" s="4"/>
      <c r="AM362"/>
      <c r="AN362"/>
    </row>
    <row r="363" spans="31:40" x14ac:dyDescent="0.25">
      <c r="AE363" s="4"/>
      <c r="AF363" s="4"/>
      <c r="AG363" s="4"/>
      <c r="AH363" s="4"/>
      <c r="AI363" s="4"/>
      <c r="AJ363" s="4"/>
      <c r="AK363" s="4"/>
      <c r="AM363"/>
      <c r="AN363"/>
    </row>
    <row r="364" spans="31:40" x14ac:dyDescent="0.25">
      <c r="AE364" s="4"/>
      <c r="AF364" s="4"/>
      <c r="AG364" s="4"/>
      <c r="AH364" s="4"/>
      <c r="AI364" s="4"/>
      <c r="AJ364" s="4"/>
      <c r="AK364" s="4"/>
      <c r="AM364"/>
      <c r="AN364"/>
    </row>
    <row r="365" spans="31:40" x14ac:dyDescent="0.25">
      <c r="AE365" s="4"/>
      <c r="AF365" s="4"/>
      <c r="AG365" s="4"/>
      <c r="AH365" s="4"/>
      <c r="AI365" s="4"/>
      <c r="AJ365" s="4"/>
      <c r="AK365" s="4"/>
      <c r="AM365"/>
      <c r="AN365"/>
    </row>
    <row r="366" spans="31:40" x14ac:dyDescent="0.25">
      <c r="AE366" s="4"/>
      <c r="AF366" s="4"/>
      <c r="AG366" s="4"/>
      <c r="AH366" s="4"/>
      <c r="AI366" s="4"/>
      <c r="AJ366" s="4"/>
      <c r="AK366" s="4"/>
      <c r="AM366"/>
      <c r="AN366"/>
    </row>
    <row r="367" spans="31:40" x14ac:dyDescent="0.25">
      <c r="AE367" s="4"/>
      <c r="AF367" s="4"/>
      <c r="AG367" s="4"/>
      <c r="AH367" s="4"/>
      <c r="AI367" s="4"/>
      <c r="AJ367" s="4"/>
      <c r="AK367" s="4"/>
      <c r="AM367"/>
      <c r="AN367"/>
    </row>
    <row r="368" spans="31:40" x14ac:dyDescent="0.25">
      <c r="AE368" s="4"/>
      <c r="AF368" s="4"/>
      <c r="AG368" s="4"/>
      <c r="AH368" s="4"/>
      <c r="AI368" s="4"/>
      <c r="AJ368" s="4"/>
      <c r="AK368" s="4"/>
      <c r="AM368"/>
      <c r="AN368"/>
    </row>
    <row r="369" spans="31:40" x14ac:dyDescent="0.25">
      <c r="AE369" s="4"/>
      <c r="AF369" s="4"/>
      <c r="AG369" s="4"/>
      <c r="AH369" s="4"/>
      <c r="AI369" s="4"/>
      <c r="AJ369" s="4"/>
      <c r="AK369" s="4"/>
      <c r="AM369"/>
      <c r="AN369"/>
    </row>
    <row r="370" spans="31:40" x14ac:dyDescent="0.25">
      <c r="AE370" s="4"/>
      <c r="AF370" s="4"/>
      <c r="AG370" s="4"/>
      <c r="AH370" s="4"/>
      <c r="AI370" s="4"/>
      <c r="AJ370" s="4"/>
      <c r="AK370" s="4"/>
      <c r="AM370"/>
      <c r="AN370"/>
    </row>
    <row r="371" spans="31:40" x14ac:dyDescent="0.25">
      <c r="AE371" s="4"/>
      <c r="AF371" s="4"/>
      <c r="AG371" s="4"/>
      <c r="AH371" s="4"/>
      <c r="AI371" s="4"/>
      <c r="AJ371" s="4"/>
      <c r="AK371" s="4"/>
      <c r="AM371"/>
      <c r="AN371"/>
    </row>
    <row r="372" spans="31:40" x14ac:dyDescent="0.25">
      <c r="AE372" s="4"/>
      <c r="AF372" s="4"/>
      <c r="AG372" s="4"/>
      <c r="AH372" s="4"/>
      <c r="AI372" s="4"/>
      <c r="AJ372" s="4"/>
      <c r="AK372" s="4"/>
      <c r="AM372"/>
      <c r="AN372"/>
    </row>
    <row r="373" spans="31:40" x14ac:dyDescent="0.25">
      <c r="AE373" s="4"/>
      <c r="AF373" s="4"/>
      <c r="AG373" s="4"/>
      <c r="AH373" s="4"/>
      <c r="AI373" s="4"/>
      <c r="AJ373" s="4"/>
      <c r="AK373" s="4"/>
      <c r="AM373"/>
      <c r="AN373"/>
    </row>
    <row r="374" spans="31:40" x14ac:dyDescent="0.25">
      <c r="AE374" s="4"/>
      <c r="AF374" s="4"/>
      <c r="AG374" s="4"/>
      <c r="AH374" s="4"/>
      <c r="AI374" s="4"/>
      <c r="AJ374" s="4"/>
      <c r="AK374" s="4"/>
      <c r="AM374"/>
      <c r="AN374"/>
    </row>
    <row r="375" spans="31:40" x14ac:dyDescent="0.25">
      <c r="AE375" s="4"/>
      <c r="AF375" s="4"/>
      <c r="AG375" s="4"/>
      <c r="AH375" s="4"/>
      <c r="AI375" s="4"/>
      <c r="AJ375" s="4"/>
      <c r="AK375" s="4"/>
      <c r="AM375"/>
      <c r="AN375"/>
    </row>
    <row r="376" spans="31:40" x14ac:dyDescent="0.25">
      <c r="AE376" s="4"/>
      <c r="AF376" s="4"/>
      <c r="AG376" s="4"/>
      <c r="AH376" s="4"/>
      <c r="AI376" s="4"/>
      <c r="AJ376" s="4"/>
      <c r="AK376" s="4"/>
      <c r="AM376"/>
      <c r="AN376"/>
    </row>
    <row r="377" spans="31:40" x14ac:dyDescent="0.25">
      <c r="AE377" s="4"/>
      <c r="AF377" s="4"/>
      <c r="AG377" s="4"/>
      <c r="AH377" s="4"/>
      <c r="AI377" s="4"/>
      <c r="AJ377" s="4"/>
      <c r="AK377" s="4"/>
      <c r="AM377"/>
      <c r="AN377"/>
    </row>
    <row r="378" spans="31:40" x14ac:dyDescent="0.25">
      <c r="AE378" s="4"/>
      <c r="AF378" s="4"/>
      <c r="AG378" s="4"/>
      <c r="AH378" s="4"/>
      <c r="AI378" s="4"/>
      <c r="AJ378" s="4"/>
      <c r="AK378" s="4"/>
      <c r="AM378"/>
      <c r="AN378"/>
    </row>
    <row r="379" spans="31:40" x14ac:dyDescent="0.25">
      <c r="AE379" s="4"/>
      <c r="AF379" s="4"/>
      <c r="AG379" s="4"/>
      <c r="AH379" s="4"/>
      <c r="AI379" s="4"/>
      <c r="AJ379" s="4"/>
      <c r="AK379" s="4"/>
      <c r="AM379"/>
      <c r="AN379"/>
    </row>
    <row r="380" spans="31:40" x14ac:dyDescent="0.25">
      <c r="AE380" s="4"/>
      <c r="AF380" s="4"/>
      <c r="AG380" s="4"/>
      <c r="AH380" s="4"/>
      <c r="AI380" s="4"/>
      <c r="AJ380" s="4"/>
      <c r="AK380" s="4"/>
      <c r="AM380"/>
      <c r="AN380"/>
    </row>
    <row r="381" spans="31:40" x14ac:dyDescent="0.25">
      <c r="AE381" s="4"/>
      <c r="AF381" s="4"/>
      <c r="AG381" s="4"/>
      <c r="AH381" s="4"/>
      <c r="AI381" s="4"/>
      <c r="AJ381" s="4"/>
      <c r="AK381" s="4"/>
      <c r="AM381"/>
      <c r="AN381"/>
    </row>
    <row r="382" spans="31:40" x14ac:dyDescent="0.25">
      <c r="AE382" s="4"/>
      <c r="AF382" s="4"/>
      <c r="AG382" s="4"/>
      <c r="AH382" s="4"/>
      <c r="AI382" s="4"/>
      <c r="AJ382" s="4"/>
      <c r="AK382" s="4"/>
      <c r="AM382"/>
      <c r="AN382"/>
    </row>
    <row r="383" spans="31:40" x14ac:dyDescent="0.25">
      <c r="AE383" s="4"/>
      <c r="AF383" s="4"/>
      <c r="AG383" s="4"/>
      <c r="AH383" s="4"/>
      <c r="AI383" s="4"/>
      <c r="AJ383" s="4"/>
      <c r="AK383" s="4"/>
      <c r="AM383"/>
      <c r="AN383"/>
    </row>
    <row r="384" spans="31:40" x14ac:dyDescent="0.25">
      <c r="AE384" s="4"/>
      <c r="AF384" s="4"/>
      <c r="AG384" s="4"/>
      <c r="AH384" s="4"/>
      <c r="AI384" s="4"/>
      <c r="AJ384" s="4"/>
      <c r="AK384" s="4"/>
      <c r="AM384"/>
      <c r="AN384"/>
    </row>
    <row r="385" spans="31:40" x14ac:dyDescent="0.25">
      <c r="AE385" s="4"/>
      <c r="AF385" s="4"/>
      <c r="AG385" s="4"/>
      <c r="AH385" s="4"/>
      <c r="AI385" s="4"/>
      <c r="AJ385" s="4"/>
      <c r="AK385" s="4"/>
      <c r="AM385"/>
      <c r="AN385"/>
    </row>
    <row r="386" spans="31:40" x14ac:dyDescent="0.25">
      <c r="AE386" s="4"/>
      <c r="AF386" s="4"/>
      <c r="AG386" s="4"/>
      <c r="AH386" s="4"/>
      <c r="AI386" s="4"/>
      <c r="AJ386" s="4"/>
      <c r="AK386" s="4"/>
      <c r="AM386"/>
      <c r="AN386"/>
    </row>
    <row r="387" spans="31:40" x14ac:dyDescent="0.25">
      <c r="AE387" s="4"/>
      <c r="AF387" s="4"/>
      <c r="AG387" s="4"/>
      <c r="AH387" s="4"/>
      <c r="AI387" s="4"/>
      <c r="AJ387" s="4"/>
      <c r="AK387" s="4"/>
      <c r="AM387"/>
      <c r="AN387"/>
    </row>
    <row r="388" spans="31:40" x14ac:dyDescent="0.25">
      <c r="AE388" s="4"/>
      <c r="AF388" s="4"/>
      <c r="AG388" s="4"/>
      <c r="AH388" s="4"/>
      <c r="AI388" s="4"/>
      <c r="AJ388" s="4"/>
      <c r="AK388" s="4"/>
      <c r="AM388"/>
      <c r="AN388"/>
    </row>
    <row r="389" spans="31:40" x14ac:dyDescent="0.25">
      <c r="AE389" s="4"/>
      <c r="AF389" s="4"/>
      <c r="AG389" s="4"/>
      <c r="AH389" s="4"/>
      <c r="AI389" s="4"/>
      <c r="AJ389" s="4"/>
      <c r="AK389" s="4"/>
      <c r="AM389"/>
      <c r="AN389"/>
    </row>
    <row r="390" spans="31:40" x14ac:dyDescent="0.25">
      <c r="AE390" s="4"/>
      <c r="AF390" s="4"/>
      <c r="AG390" s="4"/>
      <c r="AH390" s="4"/>
      <c r="AI390" s="4"/>
      <c r="AJ390" s="4"/>
      <c r="AK390" s="4"/>
      <c r="AM390"/>
      <c r="AN390"/>
    </row>
    <row r="391" spans="31:40" x14ac:dyDescent="0.25">
      <c r="AE391" s="4"/>
      <c r="AF391" s="4"/>
      <c r="AG391" s="4"/>
      <c r="AH391" s="4"/>
      <c r="AI391" s="4"/>
      <c r="AJ391" s="4"/>
      <c r="AK391" s="4"/>
      <c r="AM391"/>
      <c r="AN391"/>
    </row>
    <row r="392" spans="31:40" x14ac:dyDescent="0.25">
      <c r="AE392" s="4"/>
      <c r="AF392" s="4"/>
      <c r="AG392" s="4"/>
      <c r="AH392" s="4"/>
      <c r="AI392" s="4"/>
      <c r="AJ392" s="4"/>
      <c r="AK392" s="4"/>
      <c r="AM392"/>
      <c r="AN392"/>
    </row>
    <row r="393" spans="31:40" x14ac:dyDescent="0.25">
      <c r="AE393" s="4"/>
      <c r="AF393" s="4"/>
      <c r="AG393" s="4"/>
      <c r="AH393" s="4"/>
      <c r="AI393" s="4"/>
      <c r="AJ393" s="4"/>
      <c r="AK393" s="4"/>
      <c r="AM393"/>
      <c r="AN393"/>
    </row>
    <row r="394" spans="31:40" x14ac:dyDescent="0.25">
      <c r="AE394" s="4"/>
      <c r="AF394" s="4"/>
      <c r="AG394" s="4"/>
      <c r="AH394" s="4"/>
      <c r="AI394" s="4"/>
      <c r="AJ394" s="4"/>
      <c r="AK394" s="4"/>
      <c r="AM394"/>
      <c r="AN394"/>
    </row>
    <row r="395" spans="31:40" x14ac:dyDescent="0.25">
      <c r="AE395" s="4"/>
      <c r="AF395" s="4"/>
      <c r="AG395" s="4"/>
      <c r="AH395" s="4"/>
      <c r="AI395" s="4"/>
      <c r="AJ395" s="4"/>
      <c r="AK395" s="4"/>
      <c r="AM395"/>
      <c r="AN395"/>
    </row>
    <row r="396" spans="31:40" x14ac:dyDescent="0.25">
      <c r="AE396" s="4"/>
      <c r="AF396" s="4"/>
      <c r="AG396" s="4"/>
      <c r="AH396" s="4"/>
      <c r="AI396" s="4"/>
      <c r="AJ396" s="4"/>
      <c r="AK396" s="4"/>
      <c r="AM396"/>
      <c r="AN396"/>
    </row>
    <row r="397" spans="31:40" x14ac:dyDescent="0.25">
      <c r="AE397" s="4"/>
      <c r="AF397" s="4"/>
      <c r="AG397" s="4"/>
      <c r="AH397" s="4"/>
      <c r="AI397" s="4"/>
      <c r="AJ397" s="4"/>
      <c r="AK397" s="4"/>
      <c r="AM397"/>
      <c r="AN397"/>
    </row>
    <row r="398" spans="31:40" x14ac:dyDescent="0.25">
      <c r="AE398" s="4"/>
      <c r="AF398" s="4"/>
      <c r="AG398" s="4"/>
      <c r="AH398" s="4"/>
      <c r="AI398" s="4"/>
      <c r="AJ398" s="4"/>
      <c r="AK398" s="4"/>
      <c r="AM398"/>
      <c r="AN398"/>
    </row>
    <row r="399" spans="31:40" x14ac:dyDescent="0.25">
      <c r="AE399" s="4"/>
      <c r="AF399" s="4"/>
      <c r="AG399" s="4"/>
      <c r="AH399" s="4"/>
      <c r="AI399" s="4"/>
      <c r="AJ399" s="4"/>
      <c r="AK399" s="4"/>
      <c r="AM399"/>
      <c r="AN399"/>
    </row>
    <row r="400" spans="31:40" x14ac:dyDescent="0.25">
      <c r="AE400" s="4"/>
      <c r="AF400" s="4"/>
      <c r="AG400" s="4"/>
      <c r="AH400" s="4"/>
      <c r="AI400" s="4"/>
      <c r="AJ400" s="4"/>
      <c r="AK400" s="4"/>
      <c r="AM400"/>
      <c r="AN400"/>
    </row>
    <row r="401" spans="31:40" x14ac:dyDescent="0.25">
      <c r="AE401" s="4"/>
      <c r="AF401" s="4"/>
      <c r="AG401" s="4"/>
      <c r="AH401" s="4"/>
      <c r="AI401" s="4"/>
      <c r="AJ401" s="4"/>
      <c r="AK401" s="4"/>
      <c r="AM401"/>
      <c r="AN401"/>
    </row>
    <row r="402" spans="31:40" x14ac:dyDescent="0.25">
      <c r="AE402" s="4"/>
      <c r="AF402" s="4"/>
      <c r="AG402" s="4"/>
      <c r="AH402" s="4"/>
      <c r="AI402" s="4"/>
      <c r="AJ402" s="4"/>
      <c r="AK402" s="4"/>
      <c r="AM402"/>
      <c r="AN402"/>
    </row>
    <row r="403" spans="31:40" x14ac:dyDescent="0.25">
      <c r="AE403" s="4"/>
      <c r="AF403" s="4"/>
      <c r="AG403" s="4"/>
      <c r="AH403" s="4"/>
      <c r="AI403" s="4"/>
      <c r="AJ403" s="4"/>
      <c r="AK403" s="4"/>
      <c r="AM403"/>
      <c r="AN403"/>
    </row>
    <row r="404" spans="31:40" x14ac:dyDescent="0.25">
      <c r="AE404" s="4"/>
      <c r="AF404" s="4"/>
      <c r="AG404" s="4"/>
      <c r="AH404" s="4"/>
      <c r="AI404" s="4"/>
      <c r="AJ404" s="4"/>
      <c r="AK404" s="4"/>
      <c r="AM404"/>
      <c r="AN404"/>
    </row>
    <row r="405" spans="31:40" x14ac:dyDescent="0.25">
      <c r="AE405" s="4"/>
      <c r="AF405" s="4"/>
      <c r="AG405" s="4"/>
      <c r="AH405" s="4"/>
      <c r="AI405" s="4"/>
      <c r="AJ405" s="4"/>
      <c r="AK405" s="4"/>
      <c r="AM405"/>
      <c r="AN405"/>
    </row>
    <row r="406" spans="31:40" x14ac:dyDescent="0.25">
      <c r="AE406" s="4"/>
      <c r="AF406" s="4"/>
      <c r="AG406" s="4"/>
      <c r="AH406" s="4"/>
      <c r="AI406" s="4"/>
      <c r="AJ406" s="4"/>
      <c r="AK406" s="4"/>
      <c r="AM406"/>
      <c r="AN406"/>
    </row>
    <row r="407" spans="31:40" x14ac:dyDescent="0.25">
      <c r="AE407" s="4"/>
      <c r="AF407" s="4"/>
      <c r="AG407" s="4"/>
      <c r="AH407" s="4"/>
      <c r="AI407" s="4"/>
      <c r="AJ407" s="4"/>
      <c r="AK407" s="4"/>
      <c r="AM407"/>
      <c r="AN407"/>
    </row>
    <row r="408" spans="31:40" x14ac:dyDescent="0.25">
      <c r="AE408" s="4"/>
      <c r="AF408" s="4"/>
      <c r="AG408" s="4"/>
      <c r="AH408" s="4"/>
      <c r="AI408" s="4"/>
      <c r="AJ408" s="4"/>
      <c r="AK408" s="4"/>
      <c r="AM408"/>
      <c r="AN408"/>
    </row>
    <row r="409" spans="31:40" x14ac:dyDescent="0.25">
      <c r="AE409" s="4"/>
      <c r="AF409" s="4"/>
      <c r="AG409" s="4"/>
      <c r="AH409" s="4"/>
      <c r="AI409" s="4"/>
      <c r="AJ409" s="4"/>
      <c r="AK409" s="4"/>
      <c r="AM409"/>
      <c r="AN409"/>
    </row>
    <row r="410" spans="31:40" x14ac:dyDescent="0.25">
      <c r="AE410" s="4"/>
      <c r="AF410" s="4"/>
      <c r="AG410" s="4"/>
      <c r="AH410" s="4"/>
      <c r="AI410" s="4"/>
      <c r="AJ410" s="4"/>
      <c r="AK410" s="4"/>
      <c r="AM410"/>
      <c r="AN410"/>
    </row>
    <row r="411" spans="31:40" x14ac:dyDescent="0.25">
      <c r="AE411" s="4"/>
      <c r="AF411" s="4"/>
      <c r="AG411" s="4"/>
      <c r="AH411" s="4"/>
      <c r="AI411" s="4"/>
      <c r="AJ411" s="4"/>
      <c r="AK411" s="4"/>
      <c r="AM411"/>
      <c r="AN411"/>
    </row>
    <row r="412" spans="31:40" x14ac:dyDescent="0.25">
      <c r="AE412" s="4"/>
      <c r="AF412" s="4"/>
      <c r="AG412" s="4"/>
      <c r="AH412" s="4"/>
      <c r="AI412" s="4"/>
      <c r="AJ412" s="4"/>
      <c r="AK412" s="4"/>
      <c r="AM412"/>
      <c r="AN412"/>
    </row>
    <row r="413" spans="31:40" x14ac:dyDescent="0.25">
      <c r="AE413" s="4"/>
      <c r="AF413" s="4"/>
      <c r="AG413" s="4"/>
      <c r="AH413" s="4"/>
      <c r="AI413" s="4"/>
      <c r="AJ413" s="4"/>
      <c r="AK413" s="4"/>
      <c r="AM413"/>
      <c r="AN413"/>
    </row>
    <row r="414" spans="31:40" x14ac:dyDescent="0.25">
      <c r="AE414" s="4"/>
      <c r="AF414" s="4"/>
      <c r="AG414" s="4"/>
      <c r="AH414" s="4"/>
      <c r="AI414" s="4"/>
      <c r="AJ414" s="4"/>
      <c r="AK414" s="4"/>
      <c r="AM414"/>
      <c r="AN414"/>
    </row>
    <row r="415" spans="31:40" x14ac:dyDescent="0.25">
      <c r="AE415" s="4"/>
      <c r="AF415" s="4"/>
      <c r="AG415" s="4"/>
      <c r="AH415" s="4"/>
      <c r="AI415" s="4"/>
      <c r="AJ415" s="4"/>
      <c r="AK415" s="4"/>
      <c r="AM415"/>
      <c r="AN415"/>
    </row>
    <row r="416" spans="31:40" x14ac:dyDescent="0.25">
      <c r="AE416" s="4"/>
      <c r="AF416" s="4"/>
      <c r="AG416" s="4"/>
      <c r="AH416" s="4"/>
      <c r="AI416" s="4"/>
      <c r="AJ416" s="4"/>
      <c r="AK416" s="4"/>
      <c r="AM416"/>
      <c r="AN416"/>
    </row>
    <row r="417" spans="31:40" x14ac:dyDescent="0.25">
      <c r="AE417" s="4"/>
      <c r="AF417" s="4"/>
      <c r="AG417" s="4"/>
      <c r="AH417" s="4"/>
      <c r="AI417" s="4"/>
      <c r="AJ417" s="4"/>
      <c r="AK417" s="4"/>
      <c r="AM417"/>
      <c r="AN417"/>
    </row>
    <row r="418" spans="31:40" x14ac:dyDescent="0.25">
      <c r="AE418" s="4"/>
      <c r="AF418" s="4"/>
      <c r="AG418" s="4"/>
      <c r="AH418" s="4"/>
      <c r="AI418" s="4"/>
      <c r="AJ418" s="4"/>
      <c r="AK418" s="4"/>
      <c r="AM418"/>
      <c r="AN418"/>
    </row>
    <row r="419" spans="31:40" x14ac:dyDescent="0.25">
      <c r="AE419" s="4"/>
      <c r="AF419" s="4"/>
      <c r="AG419" s="4"/>
      <c r="AH419" s="4"/>
      <c r="AI419" s="4"/>
      <c r="AJ419" s="4"/>
      <c r="AK419" s="4"/>
      <c r="AM419"/>
      <c r="AN419"/>
    </row>
    <row r="420" spans="31:40" x14ac:dyDescent="0.25">
      <c r="AE420" s="4"/>
      <c r="AF420" s="4"/>
      <c r="AG420" s="4"/>
      <c r="AH420" s="4"/>
      <c r="AI420" s="4"/>
      <c r="AJ420" s="4"/>
      <c r="AK420" s="4"/>
      <c r="AM420"/>
      <c r="AN420"/>
    </row>
    <row r="421" spans="31:40" x14ac:dyDescent="0.25">
      <c r="AE421" s="4"/>
      <c r="AF421" s="4"/>
      <c r="AG421" s="4"/>
      <c r="AH421" s="4"/>
      <c r="AI421" s="4"/>
      <c r="AJ421" s="4"/>
      <c r="AK421" s="4"/>
      <c r="AM421"/>
      <c r="AN421"/>
    </row>
    <row r="422" spans="31:40" x14ac:dyDescent="0.25">
      <c r="AE422" s="4"/>
      <c r="AF422" s="4"/>
      <c r="AG422" s="4"/>
      <c r="AH422" s="4"/>
      <c r="AI422" s="4"/>
      <c r="AJ422" s="4"/>
      <c r="AK422" s="4"/>
      <c r="AM422"/>
      <c r="AN422"/>
    </row>
    <row r="423" spans="31:40" x14ac:dyDescent="0.25">
      <c r="AE423" s="4"/>
      <c r="AF423" s="4"/>
      <c r="AG423" s="4"/>
      <c r="AH423" s="4"/>
      <c r="AI423" s="4"/>
      <c r="AJ423" s="4"/>
      <c r="AK423" s="4"/>
      <c r="AM423"/>
      <c r="AN423"/>
    </row>
    <row r="424" spans="31:40" x14ac:dyDescent="0.25">
      <c r="AE424" s="4"/>
      <c r="AF424" s="4"/>
      <c r="AG424" s="4"/>
      <c r="AH424" s="4"/>
      <c r="AI424" s="4"/>
      <c r="AJ424" s="4"/>
      <c r="AK424" s="4"/>
      <c r="AM424"/>
      <c r="AN424"/>
    </row>
    <row r="425" spans="31:40" x14ac:dyDescent="0.25">
      <c r="AE425" s="4"/>
      <c r="AF425" s="4"/>
      <c r="AG425" s="4"/>
      <c r="AH425" s="4"/>
      <c r="AI425" s="4"/>
      <c r="AJ425" s="4"/>
      <c r="AK425" s="4"/>
      <c r="AM425"/>
      <c r="AN425"/>
    </row>
  </sheetData>
  <scenarios current="2">
    <scenario name="1" count="2" user="abc" comment="Created by abc on 3/9/2015">
      <inputCells r="X9" val="8"/>
      <inputCells r="X10" val="8"/>
    </scenario>
    <scenario name="2" count="2" user="abc" comment="Created by abc on 3/9/2015">
      <inputCells r="X9" val="8"/>
      <inputCells r="X10" val="8"/>
    </scenario>
    <scenario name="3" count="2" user="abc" comment="Created by abc on 3/9/2015">
      <inputCells r="X9" val="8"/>
      <inputCells r="X10" val="8"/>
    </scenario>
  </scenarios>
  <dataConsolidate/>
  <mergeCells count="2">
    <mergeCell ref="C18:D18"/>
    <mergeCell ref="W19:X19"/>
  </mergeCells>
  <hyperlinks>
    <hyperlink ref="Z20" r:id="rId1" display="Z@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Button 1">
              <controlPr defaultSize="0" print="0" autoFill="0" autoPict="0" macro="[0]!Macro1">
                <anchor moveWithCells="1" sizeWithCells="1">
                  <from>
                    <xdr:col>26</xdr:col>
                    <xdr:colOff>504825</xdr:colOff>
                    <xdr:row>23</xdr:row>
                    <xdr:rowOff>142875</xdr:rowOff>
                  </from>
                  <to>
                    <xdr:col>29</xdr:col>
                    <xdr:colOff>419100</xdr:colOff>
                    <xdr:row>27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C3:AV425"/>
  <sheetViews>
    <sheetView topLeftCell="V1" zoomScale="85" zoomScaleNormal="85" workbookViewId="0">
      <selection activeCell="AA32" sqref="AA32"/>
    </sheetView>
  </sheetViews>
  <sheetFormatPr defaultRowHeight="15" x14ac:dyDescent="0.25"/>
  <cols>
    <col min="39" max="39" width="11.28515625" style="20" customWidth="1"/>
    <col min="40" max="40" width="9.140625" style="20"/>
    <col min="44" max="44" width="9.140625" style="20"/>
    <col min="45" max="45" width="10.5703125" style="20" customWidth="1"/>
    <col min="46" max="46" width="10.7109375" style="20" customWidth="1"/>
    <col min="47" max="47" width="9.140625" style="20"/>
    <col min="49" max="49" width="10.85546875" bestFit="1" customWidth="1"/>
  </cols>
  <sheetData>
    <row r="3" spans="3:29" x14ac:dyDescent="0.25">
      <c r="Z3" t="s">
        <v>25</v>
      </c>
    </row>
    <row r="4" spans="3:29" x14ac:dyDescent="0.25">
      <c r="W4" t="s">
        <v>24</v>
      </c>
      <c r="X4">
        <v>2</v>
      </c>
      <c r="Z4" t="s">
        <v>23</v>
      </c>
      <c r="AA4">
        <f>(ABS(AC9-AC8)^X4+ABS(AA9-AA8)^X4)^(1/X4)</f>
        <v>46.678872834118827</v>
      </c>
    </row>
    <row r="5" spans="3:29" x14ac:dyDescent="0.25">
      <c r="D5" s="2" t="s">
        <v>7</v>
      </c>
      <c r="E5" s="2" t="s">
        <v>8</v>
      </c>
      <c r="F5" s="2" t="s">
        <v>9</v>
      </c>
      <c r="G5" s="2" t="s">
        <v>10</v>
      </c>
    </row>
    <row r="6" spans="3:29" x14ac:dyDescent="0.25">
      <c r="C6" t="s">
        <v>2</v>
      </c>
      <c r="D6" t="s">
        <v>3</v>
      </c>
      <c r="E6" t="s">
        <v>3</v>
      </c>
      <c r="F6" t="s">
        <v>3</v>
      </c>
      <c r="G6" t="s">
        <v>3</v>
      </c>
    </row>
    <row r="7" spans="3:29" x14ac:dyDescent="0.25">
      <c r="C7">
        <v>0</v>
      </c>
      <c r="D7">
        <f>6+C7</f>
        <v>6</v>
      </c>
      <c r="E7">
        <f>16-C7</f>
        <v>16</v>
      </c>
      <c r="F7">
        <v>0</v>
      </c>
      <c r="G7">
        <v>8</v>
      </c>
    </row>
    <row r="8" spans="3:29" x14ac:dyDescent="0.25">
      <c r="C8">
        <f>C7+2</f>
        <v>2</v>
      </c>
      <c r="D8">
        <f t="shared" ref="D8:D15" si="0">6+C8</f>
        <v>8</v>
      </c>
      <c r="E8">
        <f t="shared" ref="E8:E15" si="1">16-C8</f>
        <v>14</v>
      </c>
      <c r="G8">
        <v>8</v>
      </c>
      <c r="Z8" t="s">
        <v>5</v>
      </c>
      <c r="AA8">
        <f>5*X9-4*X10</f>
        <v>25.303866963495832</v>
      </c>
      <c r="AB8" t="s">
        <v>6</v>
      </c>
      <c r="AC8">
        <f>-2*X9+8*X10</f>
        <v>28.773480479293877</v>
      </c>
    </row>
    <row r="9" spans="3:29" x14ac:dyDescent="0.25">
      <c r="C9">
        <f t="shared" ref="C9:C15" si="2">C8+2</f>
        <v>4</v>
      </c>
      <c r="D9">
        <f t="shared" si="0"/>
        <v>10</v>
      </c>
      <c r="E9">
        <f t="shared" si="1"/>
        <v>12</v>
      </c>
      <c r="G9">
        <v>8</v>
      </c>
      <c r="W9" t="s">
        <v>2</v>
      </c>
      <c r="X9">
        <v>9.9226518007856921</v>
      </c>
      <c r="Z9" s="22" t="s">
        <v>26</v>
      </c>
      <c r="AA9" s="21">
        <v>60</v>
      </c>
      <c r="AB9" s="22" t="s">
        <v>27</v>
      </c>
      <c r="AC9" s="21">
        <v>60</v>
      </c>
    </row>
    <row r="10" spans="3:29" x14ac:dyDescent="0.25">
      <c r="C10">
        <f t="shared" si="2"/>
        <v>6</v>
      </c>
      <c r="D10">
        <f t="shared" si="0"/>
        <v>12</v>
      </c>
      <c r="E10">
        <f t="shared" si="1"/>
        <v>10</v>
      </c>
      <c r="G10">
        <v>8</v>
      </c>
      <c r="W10" t="s">
        <v>3</v>
      </c>
      <c r="X10" s="3">
        <v>6.0773480101081576</v>
      </c>
    </row>
    <row r="11" spans="3:29" x14ac:dyDescent="0.25">
      <c r="C11">
        <f t="shared" si="2"/>
        <v>8</v>
      </c>
      <c r="D11">
        <f t="shared" si="0"/>
        <v>14</v>
      </c>
      <c r="E11">
        <f t="shared" si="1"/>
        <v>8</v>
      </c>
      <c r="G11">
        <v>8</v>
      </c>
    </row>
    <row r="12" spans="3:29" x14ac:dyDescent="0.25">
      <c r="C12">
        <f t="shared" si="2"/>
        <v>10</v>
      </c>
      <c r="D12">
        <f t="shared" si="0"/>
        <v>16</v>
      </c>
      <c r="E12">
        <f t="shared" si="1"/>
        <v>6</v>
      </c>
      <c r="G12">
        <v>8</v>
      </c>
    </row>
    <row r="13" spans="3:29" x14ac:dyDescent="0.25">
      <c r="C13">
        <f t="shared" si="2"/>
        <v>12</v>
      </c>
      <c r="D13">
        <f t="shared" si="0"/>
        <v>18</v>
      </c>
      <c r="E13">
        <f t="shared" si="1"/>
        <v>4</v>
      </c>
      <c r="G13">
        <v>8</v>
      </c>
      <c r="W13" t="s">
        <v>7</v>
      </c>
      <c r="X13">
        <f>-X9+X10</f>
        <v>-3.8453037906775345</v>
      </c>
      <c r="Y13" s="1" t="s">
        <v>11</v>
      </c>
      <c r="Z13">
        <v>6</v>
      </c>
    </row>
    <row r="14" spans="3:29" x14ac:dyDescent="0.25">
      <c r="C14">
        <f t="shared" si="2"/>
        <v>14</v>
      </c>
      <c r="D14">
        <f t="shared" si="0"/>
        <v>20</v>
      </c>
      <c r="E14">
        <f t="shared" si="1"/>
        <v>2</v>
      </c>
      <c r="G14">
        <v>8</v>
      </c>
      <c r="W14" t="s">
        <v>8</v>
      </c>
      <c r="X14">
        <f>X9+X10</f>
        <v>15.999999810893851</v>
      </c>
      <c r="Y14" s="1" t="s">
        <v>11</v>
      </c>
      <c r="Z14">
        <v>16</v>
      </c>
    </row>
    <row r="15" spans="3:29" x14ac:dyDescent="0.25">
      <c r="C15">
        <f t="shared" si="2"/>
        <v>16</v>
      </c>
      <c r="D15">
        <f t="shared" si="0"/>
        <v>22</v>
      </c>
      <c r="E15">
        <f t="shared" si="1"/>
        <v>0</v>
      </c>
      <c r="F15">
        <v>16</v>
      </c>
      <c r="G15">
        <v>8</v>
      </c>
      <c r="W15" t="s">
        <v>9</v>
      </c>
      <c r="X15">
        <f>X9</f>
        <v>9.9226518007856921</v>
      </c>
      <c r="Y15" s="1" t="s">
        <v>11</v>
      </c>
      <c r="Z15">
        <v>12</v>
      </c>
    </row>
    <row r="16" spans="3:29" x14ac:dyDescent="0.25">
      <c r="W16" t="s">
        <v>10</v>
      </c>
      <c r="X16">
        <f>X10</f>
        <v>6.0773480101081576</v>
      </c>
      <c r="Y16" s="1" t="s">
        <v>11</v>
      </c>
      <c r="Z16">
        <v>8</v>
      </c>
    </row>
    <row r="18" spans="3:48" x14ac:dyDescent="0.25">
      <c r="C18" s="23" t="s">
        <v>12</v>
      </c>
      <c r="D18" s="24"/>
    </row>
    <row r="19" spans="3:48" x14ac:dyDescent="0.25">
      <c r="C19" s="20" t="s">
        <v>2</v>
      </c>
      <c r="D19" s="20" t="s">
        <v>3</v>
      </c>
      <c r="W19" s="23" t="s">
        <v>12</v>
      </c>
      <c r="X19" s="24"/>
    </row>
    <row r="20" spans="3:48" x14ac:dyDescent="0.25">
      <c r="C20" s="20">
        <v>0</v>
      </c>
      <c r="D20" s="20">
        <v>0</v>
      </c>
      <c r="W20" s="20" t="s">
        <v>2</v>
      </c>
      <c r="X20" s="20" t="s">
        <v>3</v>
      </c>
      <c r="Y20" s="20" t="s">
        <v>5</v>
      </c>
      <c r="Z20" s="5" t="s">
        <v>6</v>
      </c>
    </row>
    <row r="21" spans="3:48" x14ac:dyDescent="0.25">
      <c r="C21" s="20">
        <v>0</v>
      </c>
      <c r="D21" s="20">
        <v>6</v>
      </c>
      <c r="W21" s="20">
        <v>0</v>
      </c>
      <c r="X21" s="20">
        <v>0</v>
      </c>
      <c r="Y21" s="20">
        <f>5*W21-4*X21</f>
        <v>0</v>
      </c>
      <c r="Z21" s="20">
        <f>-2*W21+8*X21</f>
        <v>0</v>
      </c>
    </row>
    <row r="22" spans="3:48" x14ac:dyDescent="0.25">
      <c r="C22" s="20">
        <v>2</v>
      </c>
      <c r="D22" s="20">
        <v>8</v>
      </c>
      <c r="W22" s="20">
        <v>0</v>
      </c>
      <c r="X22" s="20">
        <v>6</v>
      </c>
      <c r="Y22" s="20">
        <f t="shared" ref="Y22:Y26" si="3">5*W22-4*X22</f>
        <v>-24</v>
      </c>
      <c r="Z22" s="20">
        <f t="shared" ref="Z22:Z26" si="4">-2*W22+8*X22</f>
        <v>48</v>
      </c>
    </row>
    <row r="23" spans="3:48" x14ac:dyDescent="0.25">
      <c r="C23" s="20">
        <v>8</v>
      </c>
      <c r="D23" s="20">
        <v>8</v>
      </c>
      <c r="W23" s="6">
        <v>2</v>
      </c>
      <c r="X23" s="6">
        <v>8</v>
      </c>
      <c r="Y23" s="6">
        <f t="shared" si="3"/>
        <v>-22</v>
      </c>
      <c r="Z23" s="6">
        <f t="shared" si="4"/>
        <v>60</v>
      </c>
      <c r="AL23" s="16"/>
      <c r="AM23" s="12"/>
      <c r="AN23" s="12"/>
      <c r="AO23" s="16"/>
      <c r="AP23" s="16"/>
      <c r="AQ23" s="16"/>
      <c r="AR23" s="12"/>
      <c r="AS23" s="12"/>
      <c r="AT23" s="12"/>
      <c r="AU23" s="12"/>
    </row>
    <row r="24" spans="3:48" x14ac:dyDescent="0.25">
      <c r="C24" s="20">
        <v>12</v>
      </c>
      <c r="D24" s="20">
        <v>4</v>
      </c>
      <c r="W24" s="6">
        <v>8</v>
      </c>
      <c r="X24" s="6">
        <v>8</v>
      </c>
      <c r="Y24" s="6">
        <f t="shared" si="3"/>
        <v>8</v>
      </c>
      <c r="Z24" s="6">
        <f t="shared" si="4"/>
        <v>48</v>
      </c>
      <c r="AL24" s="16"/>
      <c r="AM24" s="12"/>
      <c r="AN24" s="12"/>
      <c r="AO24" s="12"/>
      <c r="AP24" s="16"/>
      <c r="AQ24" s="16"/>
      <c r="AR24" s="16"/>
      <c r="AS24" s="12"/>
      <c r="AT24" s="12"/>
      <c r="AU24" s="12"/>
    </row>
    <row r="25" spans="3:48" x14ac:dyDescent="0.25">
      <c r="C25" s="20">
        <v>12</v>
      </c>
      <c r="D25" s="20">
        <v>0</v>
      </c>
      <c r="W25" s="6">
        <v>12</v>
      </c>
      <c r="X25" s="6">
        <v>4</v>
      </c>
      <c r="Y25" s="6">
        <f t="shared" si="3"/>
        <v>44</v>
      </c>
      <c r="Z25" s="6">
        <f t="shared" si="4"/>
        <v>8</v>
      </c>
      <c r="AE25" s="20"/>
      <c r="AF25" s="20"/>
      <c r="AG25" s="20"/>
      <c r="AH25" s="20"/>
      <c r="AI25" s="20"/>
      <c r="AJ25" s="20"/>
      <c r="AK25" s="20"/>
      <c r="AL25" s="16"/>
      <c r="AM25" s="12"/>
      <c r="AN25" s="15"/>
      <c r="AO25" s="15"/>
      <c r="AP25" s="15"/>
      <c r="AQ25" s="15"/>
      <c r="AR25" s="14"/>
      <c r="AS25" s="12"/>
      <c r="AT25" s="12"/>
      <c r="AU25" s="12"/>
      <c r="AV25" s="20"/>
    </row>
    <row r="26" spans="3:48" x14ac:dyDescent="0.25">
      <c r="W26" s="6">
        <v>12</v>
      </c>
      <c r="X26" s="6">
        <v>0</v>
      </c>
      <c r="Y26" s="6">
        <f t="shared" si="3"/>
        <v>60</v>
      </c>
      <c r="Z26" s="6">
        <f t="shared" si="4"/>
        <v>-24</v>
      </c>
      <c r="AE26" s="20"/>
      <c r="AF26" s="20"/>
      <c r="AG26" s="20"/>
      <c r="AH26" s="20"/>
      <c r="AI26" s="20"/>
      <c r="AJ26" s="20"/>
      <c r="AK26" s="20"/>
      <c r="AL26" s="16"/>
      <c r="AM26" s="12"/>
      <c r="AN26" s="15"/>
      <c r="AO26" s="15"/>
      <c r="AP26" s="15"/>
      <c r="AQ26" s="15"/>
      <c r="AR26" s="15"/>
      <c r="AS26" s="12"/>
      <c r="AT26" s="12"/>
      <c r="AU26" s="12"/>
      <c r="AV26" s="20"/>
    </row>
    <row r="27" spans="3:48" x14ac:dyDescent="0.25">
      <c r="W27" s="1"/>
      <c r="X27" s="1"/>
      <c r="Y27" s="1">
        <f>5*W27-4*X27</f>
        <v>0</v>
      </c>
      <c r="Z27" s="1">
        <f>-2*W27+8*X27</f>
        <v>0</v>
      </c>
      <c r="AE27" s="20"/>
      <c r="AF27" s="20"/>
      <c r="AG27" s="20"/>
      <c r="AH27" s="20"/>
      <c r="AI27" s="20"/>
      <c r="AJ27" s="20"/>
      <c r="AK27" s="20"/>
      <c r="AL27" s="16"/>
      <c r="AM27" s="12"/>
      <c r="AN27" s="15"/>
      <c r="AO27" s="15"/>
      <c r="AP27" s="15"/>
      <c r="AQ27" s="15"/>
      <c r="AR27" s="15"/>
      <c r="AS27" s="12"/>
      <c r="AT27" s="12"/>
      <c r="AU27" s="12"/>
      <c r="AV27" s="20"/>
    </row>
    <row r="28" spans="3:48" x14ac:dyDescent="0.25">
      <c r="AE28" s="20"/>
      <c r="AF28" s="20"/>
      <c r="AG28" s="20"/>
      <c r="AH28" s="20"/>
      <c r="AI28" s="20"/>
      <c r="AJ28" s="20"/>
      <c r="AK28" s="20"/>
      <c r="AL28" s="16"/>
      <c r="AM28" s="12"/>
      <c r="AN28" s="15"/>
      <c r="AO28" s="15"/>
      <c r="AP28" s="15"/>
      <c r="AQ28" s="15"/>
      <c r="AR28" s="15"/>
      <c r="AS28" s="12"/>
      <c r="AT28" s="12"/>
      <c r="AU28" s="12"/>
      <c r="AV28" s="20"/>
    </row>
    <row r="29" spans="3:48" x14ac:dyDescent="0.25">
      <c r="AE29" s="20"/>
      <c r="AF29" s="20"/>
      <c r="AG29" s="20"/>
      <c r="AH29" s="20"/>
      <c r="AI29" s="20"/>
      <c r="AJ29" s="20"/>
      <c r="AK29" s="20"/>
      <c r="AL29" s="16"/>
      <c r="AM29" s="12"/>
      <c r="AN29" s="15"/>
      <c r="AO29" s="15"/>
      <c r="AP29" s="15"/>
      <c r="AQ29" s="15"/>
      <c r="AR29" s="15"/>
      <c r="AS29" s="12"/>
      <c r="AT29" s="12"/>
      <c r="AU29" s="12"/>
      <c r="AV29" s="20"/>
    </row>
    <row r="30" spans="3:48" x14ac:dyDescent="0.25">
      <c r="AE30" s="20"/>
      <c r="AF30" s="20"/>
      <c r="AG30" s="20"/>
      <c r="AH30" s="20"/>
      <c r="AI30" s="20"/>
      <c r="AJ30" s="20"/>
      <c r="AK30" s="20"/>
      <c r="AL30" s="16"/>
      <c r="AM30" s="16"/>
      <c r="AN30" s="16"/>
      <c r="AO30" s="16"/>
      <c r="AP30" s="16"/>
      <c r="AQ30" s="16"/>
      <c r="AR30" s="12"/>
      <c r="AS30" s="12"/>
      <c r="AT30" s="12"/>
      <c r="AU30" s="12"/>
    </row>
    <row r="31" spans="3:48" x14ac:dyDescent="0.25">
      <c r="AE31" s="20"/>
      <c r="AF31" s="20"/>
      <c r="AG31" s="20"/>
      <c r="AH31" s="20"/>
      <c r="AI31" s="20"/>
      <c r="AJ31" s="20"/>
      <c r="AK31" s="20"/>
      <c r="AL31" s="16"/>
      <c r="AM31" s="16"/>
      <c r="AN31" s="16"/>
      <c r="AO31" s="16"/>
      <c r="AP31" s="16"/>
      <c r="AQ31" s="16"/>
      <c r="AR31" s="12"/>
      <c r="AS31" s="12"/>
      <c r="AT31" s="12"/>
      <c r="AU31" s="12"/>
    </row>
    <row r="32" spans="3:48" x14ac:dyDescent="0.25">
      <c r="AE32" s="20"/>
      <c r="AF32" s="20"/>
      <c r="AG32" s="20"/>
      <c r="AH32" s="20"/>
      <c r="AI32" s="20"/>
      <c r="AJ32" s="20"/>
      <c r="AK32" s="20"/>
      <c r="AL32" s="16"/>
      <c r="AM32" s="16"/>
      <c r="AN32" s="16"/>
      <c r="AO32" s="16"/>
      <c r="AP32" s="16"/>
      <c r="AQ32" s="16"/>
      <c r="AR32" s="12"/>
      <c r="AS32" s="12"/>
      <c r="AT32" s="12"/>
      <c r="AU32" s="12"/>
    </row>
    <row r="33" spans="31:47" x14ac:dyDescent="0.25">
      <c r="AE33" s="20"/>
      <c r="AF33" s="20"/>
      <c r="AG33" s="20"/>
      <c r="AH33" s="20"/>
      <c r="AI33" s="20"/>
      <c r="AJ33" s="20"/>
      <c r="AK33" s="20"/>
      <c r="AL33" s="16"/>
      <c r="AM33" s="16"/>
      <c r="AN33" s="16"/>
      <c r="AO33" s="16"/>
      <c r="AP33" s="16"/>
      <c r="AQ33" s="16"/>
      <c r="AR33" s="12"/>
      <c r="AS33" s="12"/>
      <c r="AT33" s="12"/>
      <c r="AU33" s="12"/>
    </row>
    <row r="34" spans="31:47" x14ac:dyDescent="0.25">
      <c r="AE34" s="20"/>
      <c r="AF34" s="20"/>
      <c r="AG34" s="20"/>
      <c r="AH34" s="20"/>
      <c r="AI34" s="20"/>
      <c r="AJ34" s="20"/>
      <c r="AK34" s="20"/>
      <c r="AL34" s="16"/>
      <c r="AM34" s="16"/>
      <c r="AN34" s="16"/>
      <c r="AO34" s="16"/>
      <c r="AP34" s="16"/>
      <c r="AQ34" s="16"/>
      <c r="AR34" s="12"/>
      <c r="AS34" s="12"/>
      <c r="AT34" s="12"/>
      <c r="AU34" s="12"/>
    </row>
    <row r="35" spans="31:47" x14ac:dyDescent="0.25">
      <c r="AE35" s="20"/>
      <c r="AF35" s="20"/>
      <c r="AG35" s="20"/>
      <c r="AH35" s="20"/>
      <c r="AI35" s="20"/>
      <c r="AJ35" s="20"/>
      <c r="AK35" s="20"/>
      <c r="AM35"/>
      <c r="AN35"/>
    </row>
    <row r="36" spans="31:47" x14ac:dyDescent="0.25">
      <c r="AE36" s="20"/>
      <c r="AF36" s="20"/>
      <c r="AG36" s="20"/>
      <c r="AH36" s="20"/>
      <c r="AI36" s="20"/>
      <c r="AJ36" s="20"/>
      <c r="AK36" s="20"/>
      <c r="AM36"/>
      <c r="AN36"/>
    </row>
    <row r="37" spans="31:47" x14ac:dyDescent="0.25">
      <c r="AE37" s="20"/>
      <c r="AF37" s="20"/>
      <c r="AG37" s="20"/>
      <c r="AH37" s="20"/>
      <c r="AI37" s="20"/>
      <c r="AJ37" s="20"/>
      <c r="AK37" s="20"/>
      <c r="AM37"/>
      <c r="AN37"/>
    </row>
    <row r="38" spans="31:47" x14ac:dyDescent="0.25">
      <c r="AE38" s="20"/>
      <c r="AF38" s="20"/>
      <c r="AG38" s="20"/>
      <c r="AH38" s="20"/>
      <c r="AI38" s="20"/>
      <c r="AJ38" s="20"/>
      <c r="AK38" s="20"/>
      <c r="AM38"/>
      <c r="AN38"/>
    </row>
    <row r="39" spans="31:47" x14ac:dyDescent="0.25">
      <c r="AE39" s="20"/>
      <c r="AF39" s="20"/>
      <c r="AG39" s="20"/>
      <c r="AH39" s="20"/>
      <c r="AI39" s="20"/>
      <c r="AJ39" s="20"/>
      <c r="AK39" s="20"/>
      <c r="AM39"/>
      <c r="AN39"/>
    </row>
    <row r="40" spans="31:47" x14ac:dyDescent="0.25">
      <c r="AE40" s="20"/>
      <c r="AF40" s="20"/>
      <c r="AG40" s="20"/>
      <c r="AH40" s="20"/>
      <c r="AI40" s="20"/>
      <c r="AJ40" s="20"/>
      <c r="AK40" s="20"/>
      <c r="AM40"/>
      <c r="AN40"/>
    </row>
    <row r="41" spans="31:47" x14ac:dyDescent="0.25">
      <c r="AE41" s="20"/>
      <c r="AF41" s="20"/>
      <c r="AG41" s="20"/>
      <c r="AH41" s="20"/>
      <c r="AI41" s="20"/>
      <c r="AJ41" s="20"/>
      <c r="AK41" s="20"/>
      <c r="AM41"/>
      <c r="AN41"/>
    </row>
    <row r="42" spans="31:47" x14ac:dyDescent="0.25">
      <c r="AE42" s="20"/>
      <c r="AF42" s="20"/>
      <c r="AG42" s="20"/>
      <c r="AH42" s="20"/>
      <c r="AI42" s="20"/>
      <c r="AJ42" s="20"/>
      <c r="AK42" s="20"/>
      <c r="AM42"/>
      <c r="AN42"/>
    </row>
    <row r="43" spans="31:47" x14ac:dyDescent="0.25">
      <c r="AE43" s="20"/>
      <c r="AF43" s="20"/>
      <c r="AG43" s="20"/>
      <c r="AH43" s="20"/>
      <c r="AI43" s="20"/>
      <c r="AJ43" s="20"/>
      <c r="AK43" s="20"/>
      <c r="AM43"/>
      <c r="AN43"/>
    </row>
    <row r="44" spans="31:47" x14ac:dyDescent="0.25">
      <c r="AE44" s="20"/>
      <c r="AF44" s="20"/>
      <c r="AG44" s="20"/>
      <c r="AH44" s="20"/>
      <c r="AI44" s="20"/>
      <c r="AJ44" s="20"/>
      <c r="AK44" s="20"/>
      <c r="AM44"/>
      <c r="AN44"/>
    </row>
    <row r="45" spans="31:47" x14ac:dyDescent="0.25">
      <c r="AE45" s="20"/>
      <c r="AF45" s="20"/>
      <c r="AG45" s="20"/>
      <c r="AH45" s="20"/>
      <c r="AI45" s="20"/>
      <c r="AJ45" s="20"/>
      <c r="AK45" s="20"/>
      <c r="AM45"/>
      <c r="AN45"/>
    </row>
    <row r="46" spans="31:47" x14ac:dyDescent="0.25">
      <c r="AE46" s="20"/>
      <c r="AF46" s="20"/>
      <c r="AG46" s="20"/>
      <c r="AH46" s="20"/>
      <c r="AI46" s="20"/>
      <c r="AJ46" s="20"/>
      <c r="AK46" s="20"/>
      <c r="AM46"/>
      <c r="AN46"/>
    </row>
    <row r="47" spans="31:47" x14ac:dyDescent="0.25">
      <c r="AE47" s="20"/>
      <c r="AF47" s="20"/>
      <c r="AG47" s="20"/>
      <c r="AH47" s="20"/>
      <c r="AI47" s="20"/>
      <c r="AJ47" s="20"/>
      <c r="AK47" s="20"/>
      <c r="AM47"/>
      <c r="AN47"/>
    </row>
    <row r="48" spans="31:47" x14ac:dyDescent="0.25">
      <c r="AE48" s="20"/>
      <c r="AF48" s="20"/>
      <c r="AG48" s="20"/>
      <c r="AH48" s="20"/>
      <c r="AI48" s="20"/>
      <c r="AJ48" s="20"/>
      <c r="AK48" s="20"/>
      <c r="AM48"/>
      <c r="AN48"/>
    </row>
    <row r="49" spans="31:40" x14ac:dyDescent="0.25">
      <c r="AE49" s="20"/>
      <c r="AF49" s="20"/>
      <c r="AG49" s="20"/>
      <c r="AH49" s="20"/>
      <c r="AI49" s="20"/>
      <c r="AJ49" s="20"/>
      <c r="AK49" s="20"/>
      <c r="AM49"/>
      <c r="AN49"/>
    </row>
    <row r="50" spans="31:40" x14ac:dyDescent="0.25">
      <c r="AE50" s="20"/>
      <c r="AF50" s="20"/>
      <c r="AG50" s="20"/>
      <c r="AH50" s="20"/>
      <c r="AI50" s="20"/>
      <c r="AJ50" s="20"/>
      <c r="AK50" s="20"/>
      <c r="AM50"/>
      <c r="AN50"/>
    </row>
    <row r="51" spans="31:40" x14ac:dyDescent="0.25">
      <c r="AE51" s="20"/>
      <c r="AF51" s="20"/>
      <c r="AG51" s="20"/>
      <c r="AH51" s="20"/>
      <c r="AI51" s="20"/>
      <c r="AJ51" s="20"/>
      <c r="AK51" s="20"/>
      <c r="AM51"/>
      <c r="AN51"/>
    </row>
    <row r="52" spans="31:40" x14ac:dyDescent="0.25">
      <c r="AE52" s="20"/>
      <c r="AF52" s="20"/>
      <c r="AG52" s="20"/>
      <c r="AH52" s="20"/>
      <c r="AI52" s="20"/>
      <c r="AJ52" s="20"/>
      <c r="AK52" s="20"/>
      <c r="AM52"/>
      <c r="AN52"/>
    </row>
    <row r="53" spans="31:40" x14ac:dyDescent="0.25">
      <c r="AE53" s="20"/>
      <c r="AF53" s="20"/>
      <c r="AG53" s="20"/>
      <c r="AH53" s="20"/>
      <c r="AI53" s="20"/>
      <c r="AJ53" s="20"/>
      <c r="AK53" s="20"/>
      <c r="AM53"/>
      <c r="AN53"/>
    </row>
    <row r="54" spans="31:40" x14ac:dyDescent="0.25">
      <c r="AE54" s="20"/>
      <c r="AF54" s="20"/>
      <c r="AG54" s="20"/>
      <c r="AH54" s="20"/>
      <c r="AI54" s="20"/>
      <c r="AJ54" s="20"/>
      <c r="AK54" s="20"/>
      <c r="AM54"/>
      <c r="AN54"/>
    </row>
    <row r="55" spans="31:40" x14ac:dyDescent="0.25">
      <c r="AE55" s="20"/>
      <c r="AF55" s="20"/>
      <c r="AG55" s="20"/>
      <c r="AH55" s="20"/>
      <c r="AI55" s="20"/>
      <c r="AJ55" s="20"/>
      <c r="AK55" s="20"/>
      <c r="AM55"/>
      <c r="AN55"/>
    </row>
    <row r="56" spans="31:40" x14ac:dyDescent="0.25">
      <c r="AE56" s="20"/>
      <c r="AF56" s="20"/>
      <c r="AG56" s="20"/>
      <c r="AH56" s="20"/>
      <c r="AI56" s="20"/>
      <c r="AJ56" s="20"/>
      <c r="AK56" s="20"/>
      <c r="AM56"/>
      <c r="AN56"/>
    </row>
    <row r="57" spans="31:40" x14ac:dyDescent="0.25">
      <c r="AE57" s="20"/>
      <c r="AF57" s="20"/>
      <c r="AG57" s="20"/>
      <c r="AH57" s="20"/>
      <c r="AI57" s="20"/>
      <c r="AJ57" s="20"/>
      <c r="AK57" s="20"/>
      <c r="AM57"/>
      <c r="AN57"/>
    </row>
    <row r="58" spans="31:40" x14ac:dyDescent="0.25">
      <c r="AE58" s="20"/>
      <c r="AF58" s="20"/>
      <c r="AG58" s="20"/>
      <c r="AH58" s="20"/>
      <c r="AI58" s="20"/>
      <c r="AJ58" s="20"/>
      <c r="AK58" s="20"/>
      <c r="AM58"/>
      <c r="AN58"/>
    </row>
    <row r="59" spans="31:40" x14ac:dyDescent="0.25">
      <c r="AE59" s="20"/>
      <c r="AF59" s="20"/>
      <c r="AG59" s="20"/>
      <c r="AH59" s="20"/>
      <c r="AI59" s="20"/>
      <c r="AJ59" s="20"/>
      <c r="AK59" s="20"/>
      <c r="AM59"/>
      <c r="AN59"/>
    </row>
    <row r="60" spans="31:40" x14ac:dyDescent="0.25">
      <c r="AE60" s="20"/>
      <c r="AF60" s="20"/>
      <c r="AG60" s="20"/>
      <c r="AH60" s="20"/>
      <c r="AI60" s="20"/>
      <c r="AJ60" s="20"/>
      <c r="AK60" s="20"/>
      <c r="AM60"/>
      <c r="AN60"/>
    </row>
    <row r="61" spans="31:40" x14ac:dyDescent="0.25">
      <c r="AE61" s="20"/>
      <c r="AF61" s="20"/>
      <c r="AG61" s="20"/>
      <c r="AH61" s="20"/>
      <c r="AI61" s="20"/>
      <c r="AJ61" s="20"/>
      <c r="AK61" s="20"/>
      <c r="AM61"/>
      <c r="AN61"/>
    </row>
    <row r="62" spans="31:40" x14ac:dyDescent="0.25">
      <c r="AE62" s="20"/>
      <c r="AF62" s="20"/>
      <c r="AG62" s="20"/>
      <c r="AH62" s="20"/>
      <c r="AI62" s="20"/>
      <c r="AJ62" s="20"/>
      <c r="AK62" s="20"/>
      <c r="AM62"/>
      <c r="AN62"/>
    </row>
    <row r="63" spans="31:40" x14ac:dyDescent="0.25">
      <c r="AE63" s="20"/>
      <c r="AF63" s="20"/>
      <c r="AG63" s="20"/>
      <c r="AH63" s="20"/>
      <c r="AI63" s="20"/>
      <c r="AJ63" s="20"/>
      <c r="AK63" s="20"/>
      <c r="AM63"/>
      <c r="AN63"/>
    </row>
    <row r="64" spans="31:40" x14ac:dyDescent="0.25">
      <c r="AE64" s="20"/>
      <c r="AF64" s="20"/>
      <c r="AG64" s="20"/>
      <c r="AH64" s="20"/>
      <c r="AI64" s="20"/>
      <c r="AJ64" s="20"/>
      <c r="AK64" s="20"/>
      <c r="AM64"/>
      <c r="AN64"/>
    </row>
    <row r="65" spans="31:40" x14ac:dyDescent="0.25">
      <c r="AE65" s="20"/>
      <c r="AF65" s="20"/>
      <c r="AG65" s="20"/>
      <c r="AH65" s="20"/>
      <c r="AI65" s="20"/>
      <c r="AJ65" s="20"/>
      <c r="AK65" s="20"/>
      <c r="AM65"/>
      <c r="AN65"/>
    </row>
    <row r="66" spans="31:40" x14ac:dyDescent="0.25">
      <c r="AE66" s="20"/>
      <c r="AF66" s="20"/>
      <c r="AG66" s="20"/>
      <c r="AH66" s="20"/>
      <c r="AI66" s="20"/>
      <c r="AJ66" s="20"/>
      <c r="AK66" s="20"/>
      <c r="AM66"/>
      <c r="AN66"/>
    </row>
    <row r="67" spans="31:40" x14ac:dyDescent="0.25">
      <c r="AE67" s="20"/>
      <c r="AF67" s="20"/>
      <c r="AG67" s="20"/>
      <c r="AH67" s="20"/>
      <c r="AI67" s="20"/>
      <c r="AJ67" s="20"/>
      <c r="AK67" s="20"/>
      <c r="AM67"/>
      <c r="AN67"/>
    </row>
    <row r="68" spans="31:40" x14ac:dyDescent="0.25">
      <c r="AE68" s="20"/>
      <c r="AF68" s="20"/>
      <c r="AG68" s="20"/>
      <c r="AH68" s="20"/>
      <c r="AI68" s="20"/>
      <c r="AJ68" s="20"/>
      <c r="AK68" s="20"/>
      <c r="AM68"/>
      <c r="AN68"/>
    </row>
    <row r="69" spans="31:40" x14ac:dyDescent="0.25">
      <c r="AE69" s="20"/>
      <c r="AF69" s="20"/>
      <c r="AG69" s="20"/>
      <c r="AH69" s="20"/>
      <c r="AI69" s="20"/>
      <c r="AJ69" s="20"/>
      <c r="AK69" s="20"/>
      <c r="AM69"/>
      <c r="AN69"/>
    </row>
    <row r="70" spans="31:40" x14ac:dyDescent="0.25">
      <c r="AE70" s="20"/>
      <c r="AF70" s="20"/>
      <c r="AG70" s="20"/>
      <c r="AH70" s="20"/>
      <c r="AI70" s="20"/>
      <c r="AJ70" s="20"/>
      <c r="AK70" s="20"/>
      <c r="AM70"/>
      <c r="AN70"/>
    </row>
    <row r="71" spans="31:40" x14ac:dyDescent="0.25">
      <c r="AE71" s="20"/>
      <c r="AF71" s="20"/>
      <c r="AG71" s="20"/>
      <c r="AH71" s="20"/>
      <c r="AI71" s="20"/>
      <c r="AJ71" s="20"/>
      <c r="AK71" s="20"/>
      <c r="AM71"/>
      <c r="AN71"/>
    </row>
    <row r="72" spans="31:40" x14ac:dyDescent="0.25">
      <c r="AE72" s="20"/>
      <c r="AF72" s="20"/>
      <c r="AG72" s="20"/>
      <c r="AH72" s="20"/>
      <c r="AI72" s="20"/>
      <c r="AJ72" s="20"/>
      <c r="AK72" s="20"/>
      <c r="AM72"/>
      <c r="AN72"/>
    </row>
    <row r="73" spans="31:40" x14ac:dyDescent="0.25">
      <c r="AE73" s="20"/>
      <c r="AF73" s="20"/>
      <c r="AG73" s="20"/>
      <c r="AH73" s="20"/>
      <c r="AI73" s="20"/>
      <c r="AJ73" s="20"/>
      <c r="AK73" s="20"/>
      <c r="AM73"/>
      <c r="AN73"/>
    </row>
    <row r="74" spans="31:40" x14ac:dyDescent="0.25">
      <c r="AE74" s="20"/>
      <c r="AF74" s="20"/>
      <c r="AG74" s="20"/>
      <c r="AH74" s="20"/>
      <c r="AI74" s="20"/>
      <c r="AJ74" s="20"/>
      <c r="AK74" s="20"/>
      <c r="AM74"/>
      <c r="AN74"/>
    </row>
    <row r="75" spans="31:40" x14ac:dyDescent="0.25">
      <c r="AE75" s="20"/>
      <c r="AF75" s="20"/>
      <c r="AG75" s="20"/>
      <c r="AH75" s="20"/>
      <c r="AI75" s="20"/>
      <c r="AJ75" s="20"/>
      <c r="AK75" s="20"/>
      <c r="AM75"/>
      <c r="AN75"/>
    </row>
    <row r="76" spans="31:40" x14ac:dyDescent="0.25">
      <c r="AE76" s="20"/>
      <c r="AF76" s="20"/>
      <c r="AG76" s="20"/>
      <c r="AH76" s="20"/>
      <c r="AI76" s="20"/>
      <c r="AJ76" s="20"/>
      <c r="AK76" s="20"/>
      <c r="AM76"/>
      <c r="AN76"/>
    </row>
    <row r="77" spans="31:40" x14ac:dyDescent="0.25">
      <c r="AE77" s="20"/>
      <c r="AF77" s="20"/>
      <c r="AG77" s="20"/>
      <c r="AH77" s="20"/>
      <c r="AI77" s="20"/>
      <c r="AJ77" s="20"/>
      <c r="AK77" s="20"/>
      <c r="AM77"/>
      <c r="AN77"/>
    </row>
    <row r="78" spans="31:40" x14ac:dyDescent="0.25">
      <c r="AE78" s="20"/>
      <c r="AF78" s="20"/>
      <c r="AG78" s="20"/>
      <c r="AH78" s="20"/>
      <c r="AI78" s="20"/>
      <c r="AJ78" s="20"/>
      <c r="AK78" s="20"/>
      <c r="AM78"/>
      <c r="AN78"/>
    </row>
    <row r="79" spans="31:40" x14ac:dyDescent="0.25">
      <c r="AE79" s="20"/>
      <c r="AF79" s="20"/>
      <c r="AG79" s="20"/>
      <c r="AH79" s="20"/>
      <c r="AI79" s="20"/>
      <c r="AJ79" s="20"/>
      <c r="AK79" s="20"/>
      <c r="AM79"/>
      <c r="AN79"/>
    </row>
    <row r="80" spans="31:40" x14ac:dyDescent="0.25">
      <c r="AE80" s="20"/>
      <c r="AF80" s="20"/>
      <c r="AG80" s="20"/>
      <c r="AH80" s="20"/>
      <c r="AI80" s="20"/>
      <c r="AJ80" s="20"/>
      <c r="AK80" s="20"/>
      <c r="AM80"/>
      <c r="AN80"/>
    </row>
    <row r="81" spans="31:40" x14ac:dyDescent="0.25">
      <c r="AE81" s="20"/>
      <c r="AF81" s="20"/>
      <c r="AG81" s="20"/>
      <c r="AH81" s="20"/>
      <c r="AI81" s="20"/>
      <c r="AJ81" s="20"/>
      <c r="AK81" s="20"/>
      <c r="AM81"/>
      <c r="AN81"/>
    </row>
    <row r="82" spans="31:40" x14ac:dyDescent="0.25">
      <c r="AE82" s="20"/>
      <c r="AF82" s="20"/>
      <c r="AG82" s="20"/>
      <c r="AH82" s="20"/>
      <c r="AI82" s="20"/>
      <c r="AJ82" s="20"/>
      <c r="AK82" s="20"/>
      <c r="AM82"/>
      <c r="AN82"/>
    </row>
    <row r="83" spans="31:40" x14ac:dyDescent="0.25">
      <c r="AE83" s="20"/>
      <c r="AF83" s="20"/>
      <c r="AG83" s="20"/>
      <c r="AH83" s="20"/>
      <c r="AI83" s="20"/>
      <c r="AJ83" s="20"/>
      <c r="AK83" s="20"/>
      <c r="AM83"/>
      <c r="AN83"/>
    </row>
    <row r="84" spans="31:40" x14ac:dyDescent="0.25">
      <c r="AE84" s="20"/>
      <c r="AF84" s="20"/>
      <c r="AG84" s="20"/>
      <c r="AH84" s="20"/>
      <c r="AI84" s="20"/>
      <c r="AJ84" s="20"/>
      <c r="AK84" s="20"/>
      <c r="AM84"/>
      <c r="AN84"/>
    </row>
    <row r="85" spans="31:40" x14ac:dyDescent="0.25">
      <c r="AE85" s="20"/>
      <c r="AF85" s="20"/>
      <c r="AG85" s="20"/>
      <c r="AH85" s="20"/>
      <c r="AI85" s="20"/>
      <c r="AJ85" s="20"/>
      <c r="AK85" s="20"/>
      <c r="AM85"/>
      <c r="AN85"/>
    </row>
    <row r="86" spans="31:40" x14ac:dyDescent="0.25">
      <c r="AE86" s="20"/>
      <c r="AF86" s="20"/>
      <c r="AG86" s="20"/>
      <c r="AH86" s="20"/>
      <c r="AI86" s="20"/>
      <c r="AJ86" s="20"/>
      <c r="AK86" s="20"/>
      <c r="AM86"/>
      <c r="AN86"/>
    </row>
    <row r="87" spans="31:40" x14ac:dyDescent="0.25">
      <c r="AE87" s="20"/>
      <c r="AF87" s="20"/>
      <c r="AG87" s="20"/>
      <c r="AH87" s="20"/>
      <c r="AI87" s="20"/>
      <c r="AJ87" s="20"/>
      <c r="AK87" s="20"/>
      <c r="AM87"/>
      <c r="AN87"/>
    </row>
    <row r="88" spans="31:40" x14ac:dyDescent="0.25">
      <c r="AE88" s="20"/>
      <c r="AF88" s="20"/>
      <c r="AG88" s="20"/>
      <c r="AH88" s="20"/>
      <c r="AI88" s="20"/>
      <c r="AJ88" s="20"/>
      <c r="AK88" s="20"/>
      <c r="AM88"/>
      <c r="AN88"/>
    </row>
    <row r="89" spans="31:40" x14ac:dyDescent="0.25">
      <c r="AE89" s="20"/>
      <c r="AF89" s="20"/>
      <c r="AG89" s="20"/>
      <c r="AH89" s="20"/>
      <c r="AI89" s="20"/>
      <c r="AJ89" s="20"/>
      <c r="AK89" s="20"/>
      <c r="AM89"/>
      <c r="AN89"/>
    </row>
    <row r="90" spans="31:40" x14ac:dyDescent="0.25">
      <c r="AE90" s="20"/>
      <c r="AF90" s="20"/>
      <c r="AG90" s="20"/>
      <c r="AH90" s="20"/>
      <c r="AI90" s="20"/>
      <c r="AJ90" s="20"/>
      <c r="AK90" s="20"/>
      <c r="AM90"/>
      <c r="AN90"/>
    </row>
    <row r="91" spans="31:40" x14ac:dyDescent="0.25">
      <c r="AE91" s="20"/>
      <c r="AF91" s="20"/>
      <c r="AG91" s="20"/>
      <c r="AH91" s="20"/>
      <c r="AI91" s="20"/>
      <c r="AJ91" s="20"/>
      <c r="AK91" s="20"/>
      <c r="AM91"/>
      <c r="AN91"/>
    </row>
    <row r="92" spans="31:40" x14ac:dyDescent="0.25">
      <c r="AE92" s="20"/>
      <c r="AF92" s="20"/>
      <c r="AG92" s="20"/>
      <c r="AH92" s="20"/>
      <c r="AI92" s="20"/>
      <c r="AJ92" s="20"/>
      <c r="AK92" s="20"/>
      <c r="AM92"/>
      <c r="AN92"/>
    </row>
    <row r="93" spans="31:40" x14ac:dyDescent="0.25">
      <c r="AE93" s="20"/>
      <c r="AF93" s="20"/>
      <c r="AG93" s="20"/>
      <c r="AH93" s="20"/>
      <c r="AI93" s="20"/>
      <c r="AJ93" s="20"/>
      <c r="AK93" s="20"/>
      <c r="AM93"/>
      <c r="AN93"/>
    </row>
    <row r="94" spans="31:40" x14ac:dyDescent="0.25">
      <c r="AE94" s="20"/>
      <c r="AF94" s="20"/>
      <c r="AG94" s="20"/>
      <c r="AH94" s="20"/>
      <c r="AI94" s="20"/>
      <c r="AJ94" s="20"/>
      <c r="AK94" s="20"/>
      <c r="AM94"/>
      <c r="AN94"/>
    </row>
    <row r="95" spans="31:40" x14ac:dyDescent="0.25">
      <c r="AE95" s="20"/>
      <c r="AF95" s="20"/>
      <c r="AG95" s="20"/>
      <c r="AH95" s="20"/>
      <c r="AI95" s="20"/>
      <c r="AJ95" s="20"/>
      <c r="AK95" s="20"/>
      <c r="AM95"/>
      <c r="AN95"/>
    </row>
    <row r="96" spans="31:40" x14ac:dyDescent="0.25">
      <c r="AE96" s="20"/>
      <c r="AF96" s="20"/>
      <c r="AG96" s="20"/>
      <c r="AH96" s="20"/>
      <c r="AI96" s="20"/>
      <c r="AJ96" s="20"/>
      <c r="AK96" s="20"/>
      <c r="AM96"/>
      <c r="AN96"/>
    </row>
    <row r="97" spans="31:40" x14ac:dyDescent="0.25">
      <c r="AE97" s="20"/>
      <c r="AF97" s="20"/>
      <c r="AG97" s="20"/>
      <c r="AH97" s="20"/>
      <c r="AI97" s="20"/>
      <c r="AJ97" s="20"/>
      <c r="AK97" s="20"/>
      <c r="AM97"/>
      <c r="AN97"/>
    </row>
    <row r="98" spans="31:40" x14ac:dyDescent="0.25">
      <c r="AE98" s="20"/>
      <c r="AF98" s="20"/>
      <c r="AG98" s="20"/>
      <c r="AH98" s="20"/>
      <c r="AI98" s="20"/>
      <c r="AJ98" s="20"/>
      <c r="AK98" s="20"/>
      <c r="AM98"/>
      <c r="AN98"/>
    </row>
    <row r="99" spans="31:40" x14ac:dyDescent="0.25">
      <c r="AE99" s="20"/>
      <c r="AF99" s="20"/>
      <c r="AG99" s="20"/>
      <c r="AH99" s="20"/>
      <c r="AI99" s="20"/>
      <c r="AJ99" s="20"/>
      <c r="AK99" s="20"/>
      <c r="AM99"/>
      <c r="AN99"/>
    </row>
    <row r="100" spans="31:40" x14ac:dyDescent="0.25">
      <c r="AE100" s="20"/>
      <c r="AF100" s="20"/>
      <c r="AG100" s="20"/>
      <c r="AH100" s="20"/>
      <c r="AI100" s="20"/>
      <c r="AJ100" s="20"/>
      <c r="AK100" s="20"/>
      <c r="AM100"/>
      <c r="AN100"/>
    </row>
    <row r="101" spans="31:40" x14ac:dyDescent="0.25">
      <c r="AE101" s="20"/>
      <c r="AF101" s="20"/>
      <c r="AG101" s="20"/>
      <c r="AH101" s="20"/>
      <c r="AI101" s="20"/>
      <c r="AJ101" s="20"/>
      <c r="AK101" s="20"/>
      <c r="AM101"/>
      <c r="AN101"/>
    </row>
    <row r="102" spans="31:40" x14ac:dyDescent="0.25">
      <c r="AE102" s="20"/>
      <c r="AF102" s="20"/>
      <c r="AG102" s="20"/>
      <c r="AH102" s="20"/>
      <c r="AI102" s="20"/>
      <c r="AJ102" s="20"/>
      <c r="AK102" s="20"/>
      <c r="AM102"/>
      <c r="AN102"/>
    </row>
    <row r="103" spans="31:40" x14ac:dyDescent="0.25">
      <c r="AE103" s="20"/>
      <c r="AF103" s="20"/>
      <c r="AG103" s="20"/>
      <c r="AH103" s="20"/>
      <c r="AI103" s="20"/>
      <c r="AJ103" s="20"/>
      <c r="AK103" s="20"/>
      <c r="AM103"/>
      <c r="AN103"/>
    </row>
    <row r="104" spans="31:40" x14ac:dyDescent="0.25">
      <c r="AE104" s="20"/>
      <c r="AF104" s="20"/>
      <c r="AG104" s="20"/>
      <c r="AH104" s="20"/>
      <c r="AI104" s="20"/>
      <c r="AJ104" s="20"/>
      <c r="AK104" s="20"/>
      <c r="AM104"/>
      <c r="AN104"/>
    </row>
    <row r="105" spans="31:40" x14ac:dyDescent="0.25">
      <c r="AE105" s="20"/>
      <c r="AF105" s="20"/>
      <c r="AG105" s="20"/>
      <c r="AH105" s="20"/>
      <c r="AI105" s="20"/>
      <c r="AJ105" s="20"/>
      <c r="AK105" s="20"/>
      <c r="AM105"/>
      <c r="AN105"/>
    </row>
    <row r="106" spans="31:40" x14ac:dyDescent="0.25">
      <c r="AE106" s="20"/>
      <c r="AF106" s="20"/>
      <c r="AG106" s="20"/>
      <c r="AH106" s="20"/>
      <c r="AI106" s="20"/>
      <c r="AJ106" s="20"/>
      <c r="AK106" s="20"/>
      <c r="AM106"/>
      <c r="AN106"/>
    </row>
    <row r="107" spans="31:40" x14ac:dyDescent="0.25">
      <c r="AE107" s="20"/>
      <c r="AF107" s="20"/>
      <c r="AG107" s="20"/>
      <c r="AH107" s="20"/>
      <c r="AI107" s="20"/>
      <c r="AJ107" s="20"/>
      <c r="AK107" s="20"/>
      <c r="AM107"/>
      <c r="AN107"/>
    </row>
    <row r="108" spans="31:40" x14ac:dyDescent="0.25">
      <c r="AE108" s="20"/>
      <c r="AF108" s="20"/>
      <c r="AG108" s="20"/>
      <c r="AH108" s="20"/>
      <c r="AI108" s="20"/>
      <c r="AJ108" s="20"/>
      <c r="AK108" s="20"/>
      <c r="AM108"/>
      <c r="AN108"/>
    </row>
    <row r="109" spans="31:40" x14ac:dyDescent="0.25">
      <c r="AE109" s="20"/>
      <c r="AF109" s="20"/>
      <c r="AG109" s="20"/>
      <c r="AH109" s="20"/>
      <c r="AI109" s="20"/>
      <c r="AJ109" s="20"/>
      <c r="AK109" s="20"/>
      <c r="AM109"/>
      <c r="AN109"/>
    </row>
    <row r="110" spans="31:40" x14ac:dyDescent="0.25">
      <c r="AE110" s="20"/>
      <c r="AF110" s="20"/>
      <c r="AG110" s="20"/>
      <c r="AH110" s="20"/>
      <c r="AI110" s="20"/>
      <c r="AJ110" s="20"/>
      <c r="AK110" s="20"/>
      <c r="AM110"/>
      <c r="AN110"/>
    </row>
    <row r="111" spans="31:40" x14ac:dyDescent="0.25">
      <c r="AE111" s="20"/>
      <c r="AF111" s="20"/>
      <c r="AG111" s="20"/>
      <c r="AH111" s="20"/>
      <c r="AI111" s="20"/>
      <c r="AJ111" s="20"/>
      <c r="AK111" s="20"/>
      <c r="AM111"/>
      <c r="AN111"/>
    </row>
    <row r="112" spans="31:40" x14ac:dyDescent="0.25">
      <c r="AE112" s="20"/>
      <c r="AF112" s="20"/>
      <c r="AG112" s="20"/>
      <c r="AH112" s="20"/>
      <c r="AI112" s="20"/>
      <c r="AJ112" s="20"/>
      <c r="AK112" s="20"/>
      <c r="AM112"/>
      <c r="AN112"/>
    </row>
    <row r="113" spans="31:40" x14ac:dyDescent="0.25">
      <c r="AE113" s="20"/>
      <c r="AF113" s="20"/>
      <c r="AG113" s="20"/>
      <c r="AH113" s="20"/>
      <c r="AI113" s="20"/>
      <c r="AJ113" s="20"/>
      <c r="AK113" s="20"/>
      <c r="AM113"/>
      <c r="AN113"/>
    </row>
    <row r="114" spans="31:40" x14ac:dyDescent="0.25">
      <c r="AE114" s="20"/>
      <c r="AF114" s="20"/>
      <c r="AG114" s="20"/>
      <c r="AH114" s="20"/>
      <c r="AI114" s="20"/>
      <c r="AJ114" s="20"/>
      <c r="AK114" s="20"/>
      <c r="AM114"/>
      <c r="AN114"/>
    </row>
    <row r="115" spans="31:40" x14ac:dyDescent="0.25">
      <c r="AE115" s="20"/>
      <c r="AF115" s="20"/>
      <c r="AG115" s="20"/>
      <c r="AH115" s="20"/>
      <c r="AI115" s="20"/>
      <c r="AJ115" s="20"/>
      <c r="AK115" s="20"/>
      <c r="AM115"/>
      <c r="AN115"/>
    </row>
    <row r="116" spans="31:40" x14ac:dyDescent="0.25">
      <c r="AE116" s="20"/>
      <c r="AF116" s="20"/>
      <c r="AG116" s="20"/>
      <c r="AH116" s="20"/>
      <c r="AI116" s="20"/>
      <c r="AJ116" s="20"/>
      <c r="AK116" s="20"/>
      <c r="AM116"/>
      <c r="AN116"/>
    </row>
    <row r="117" spans="31:40" x14ac:dyDescent="0.25">
      <c r="AE117" s="20"/>
      <c r="AF117" s="20"/>
      <c r="AG117" s="20"/>
      <c r="AH117" s="20"/>
      <c r="AI117" s="20"/>
      <c r="AJ117" s="20"/>
      <c r="AK117" s="20"/>
      <c r="AM117"/>
      <c r="AN117"/>
    </row>
    <row r="118" spans="31:40" x14ac:dyDescent="0.25">
      <c r="AE118" s="20"/>
      <c r="AF118" s="20"/>
      <c r="AG118" s="20"/>
      <c r="AH118" s="20"/>
      <c r="AI118" s="20"/>
      <c r="AJ118" s="20"/>
      <c r="AK118" s="20"/>
      <c r="AM118"/>
      <c r="AN118"/>
    </row>
    <row r="119" spans="31:40" x14ac:dyDescent="0.25">
      <c r="AE119" s="20"/>
      <c r="AF119" s="20"/>
      <c r="AG119" s="20"/>
      <c r="AH119" s="20"/>
      <c r="AI119" s="20"/>
      <c r="AJ119" s="20"/>
      <c r="AK119" s="20"/>
      <c r="AM119"/>
      <c r="AN119"/>
    </row>
    <row r="120" spans="31:40" x14ac:dyDescent="0.25">
      <c r="AE120" s="20"/>
      <c r="AF120" s="20"/>
      <c r="AG120" s="20"/>
      <c r="AH120" s="20"/>
      <c r="AI120" s="20"/>
      <c r="AJ120" s="20"/>
      <c r="AK120" s="20"/>
      <c r="AM120"/>
      <c r="AN120"/>
    </row>
    <row r="121" spans="31:40" x14ac:dyDescent="0.25">
      <c r="AE121" s="20"/>
      <c r="AF121" s="20"/>
      <c r="AG121" s="20"/>
      <c r="AH121" s="20"/>
      <c r="AI121" s="20"/>
      <c r="AJ121" s="20"/>
      <c r="AK121" s="20"/>
      <c r="AM121"/>
      <c r="AN121"/>
    </row>
    <row r="122" spans="31:40" x14ac:dyDescent="0.25">
      <c r="AE122" s="20"/>
      <c r="AF122" s="20"/>
      <c r="AG122" s="20"/>
      <c r="AH122" s="20"/>
      <c r="AI122" s="20"/>
      <c r="AJ122" s="20"/>
      <c r="AK122" s="20"/>
      <c r="AM122"/>
      <c r="AN122"/>
    </row>
    <row r="123" spans="31:40" x14ac:dyDescent="0.25">
      <c r="AE123" s="20"/>
      <c r="AF123" s="20"/>
      <c r="AG123" s="20"/>
      <c r="AH123" s="20"/>
      <c r="AI123" s="20"/>
      <c r="AJ123" s="20"/>
      <c r="AK123" s="20"/>
      <c r="AM123"/>
      <c r="AN123"/>
    </row>
    <row r="124" spans="31:40" x14ac:dyDescent="0.25">
      <c r="AE124" s="20"/>
      <c r="AF124" s="20"/>
      <c r="AG124" s="20"/>
      <c r="AH124" s="20"/>
      <c r="AI124" s="20"/>
      <c r="AJ124" s="20"/>
      <c r="AK124" s="20"/>
      <c r="AM124"/>
      <c r="AN124"/>
    </row>
    <row r="125" spans="31:40" x14ac:dyDescent="0.25">
      <c r="AE125" s="20"/>
      <c r="AF125" s="20"/>
      <c r="AG125" s="20"/>
      <c r="AH125" s="20"/>
      <c r="AI125" s="20"/>
      <c r="AJ125" s="20"/>
      <c r="AK125" s="20"/>
      <c r="AM125"/>
      <c r="AN125"/>
    </row>
    <row r="126" spans="31:40" x14ac:dyDescent="0.25">
      <c r="AE126" s="20"/>
      <c r="AF126" s="20"/>
      <c r="AG126" s="20"/>
      <c r="AH126" s="20"/>
      <c r="AI126" s="20"/>
      <c r="AJ126" s="20"/>
      <c r="AK126" s="20"/>
      <c r="AM126"/>
      <c r="AN126"/>
    </row>
    <row r="127" spans="31:40" x14ac:dyDescent="0.25">
      <c r="AE127" s="20"/>
      <c r="AF127" s="20"/>
      <c r="AG127" s="20"/>
      <c r="AH127" s="20"/>
      <c r="AI127" s="20"/>
      <c r="AJ127" s="20"/>
      <c r="AK127" s="20"/>
      <c r="AM127"/>
      <c r="AN127"/>
    </row>
    <row r="128" spans="31:40" x14ac:dyDescent="0.25">
      <c r="AE128" s="20"/>
      <c r="AF128" s="20"/>
      <c r="AG128" s="20"/>
      <c r="AH128" s="20"/>
      <c r="AI128" s="20"/>
      <c r="AJ128" s="20"/>
      <c r="AK128" s="20"/>
      <c r="AM128"/>
      <c r="AN128"/>
    </row>
    <row r="129" spans="31:40" x14ac:dyDescent="0.25">
      <c r="AE129" s="20"/>
      <c r="AF129" s="20"/>
      <c r="AG129" s="20"/>
      <c r="AH129" s="20"/>
      <c r="AI129" s="20"/>
      <c r="AJ129" s="20"/>
      <c r="AK129" s="20"/>
      <c r="AM129"/>
      <c r="AN129"/>
    </row>
    <row r="130" spans="31:40" x14ac:dyDescent="0.25">
      <c r="AE130" s="20"/>
      <c r="AF130" s="20"/>
      <c r="AG130" s="20"/>
      <c r="AH130" s="20"/>
      <c r="AI130" s="20"/>
      <c r="AJ130" s="20"/>
      <c r="AK130" s="20"/>
      <c r="AM130"/>
      <c r="AN130"/>
    </row>
    <row r="131" spans="31:40" x14ac:dyDescent="0.25">
      <c r="AE131" s="20"/>
      <c r="AF131" s="20"/>
      <c r="AG131" s="20"/>
      <c r="AH131" s="20"/>
      <c r="AI131" s="20"/>
      <c r="AJ131" s="20"/>
      <c r="AK131" s="20"/>
      <c r="AM131"/>
      <c r="AN131"/>
    </row>
    <row r="132" spans="31:40" x14ac:dyDescent="0.25">
      <c r="AE132" s="20"/>
      <c r="AF132" s="20"/>
      <c r="AG132" s="20"/>
      <c r="AH132" s="20"/>
      <c r="AI132" s="20"/>
      <c r="AJ132" s="20"/>
      <c r="AK132" s="20"/>
      <c r="AM132"/>
      <c r="AN132"/>
    </row>
    <row r="133" spans="31:40" x14ac:dyDescent="0.25">
      <c r="AE133" s="20"/>
      <c r="AF133" s="20"/>
      <c r="AG133" s="20"/>
      <c r="AH133" s="20"/>
      <c r="AI133" s="20"/>
      <c r="AJ133" s="20"/>
      <c r="AK133" s="20"/>
      <c r="AM133"/>
      <c r="AN133"/>
    </row>
    <row r="134" spans="31:40" x14ac:dyDescent="0.25">
      <c r="AE134" s="20"/>
      <c r="AF134" s="20"/>
      <c r="AG134" s="20"/>
      <c r="AH134" s="20"/>
      <c r="AI134" s="20"/>
      <c r="AJ134" s="20"/>
      <c r="AK134" s="20"/>
      <c r="AM134"/>
      <c r="AN134"/>
    </row>
    <row r="135" spans="31:40" x14ac:dyDescent="0.25">
      <c r="AE135" s="20"/>
      <c r="AF135" s="20"/>
      <c r="AG135" s="20"/>
      <c r="AH135" s="20"/>
      <c r="AI135" s="20"/>
      <c r="AJ135" s="20"/>
      <c r="AK135" s="20"/>
      <c r="AM135"/>
      <c r="AN135"/>
    </row>
    <row r="136" spans="31:40" x14ac:dyDescent="0.25">
      <c r="AE136" s="20"/>
      <c r="AF136" s="20"/>
      <c r="AG136" s="20"/>
      <c r="AH136" s="20"/>
      <c r="AI136" s="20"/>
      <c r="AJ136" s="20"/>
      <c r="AK136" s="20"/>
      <c r="AM136"/>
      <c r="AN136"/>
    </row>
    <row r="137" spans="31:40" x14ac:dyDescent="0.25">
      <c r="AE137" s="20"/>
      <c r="AF137" s="20"/>
      <c r="AG137" s="20"/>
      <c r="AH137" s="20"/>
      <c r="AI137" s="20"/>
      <c r="AJ137" s="20"/>
      <c r="AK137" s="20"/>
      <c r="AM137"/>
      <c r="AN137"/>
    </row>
    <row r="138" spans="31:40" x14ac:dyDescent="0.25">
      <c r="AE138" s="20"/>
      <c r="AF138" s="20"/>
      <c r="AG138" s="20"/>
      <c r="AH138" s="20"/>
      <c r="AI138" s="20"/>
      <c r="AJ138" s="20"/>
      <c r="AK138" s="20"/>
      <c r="AM138"/>
      <c r="AN138"/>
    </row>
    <row r="139" spans="31:40" x14ac:dyDescent="0.25">
      <c r="AE139" s="20"/>
      <c r="AF139" s="20"/>
      <c r="AG139" s="20"/>
      <c r="AH139" s="20"/>
      <c r="AI139" s="20"/>
      <c r="AJ139" s="20"/>
      <c r="AK139" s="20"/>
      <c r="AM139"/>
      <c r="AN139"/>
    </row>
    <row r="140" spans="31:40" x14ac:dyDescent="0.25">
      <c r="AE140" s="20"/>
      <c r="AF140" s="20"/>
      <c r="AG140" s="20"/>
      <c r="AH140" s="20"/>
      <c r="AI140" s="20"/>
      <c r="AJ140" s="20"/>
      <c r="AK140" s="20"/>
      <c r="AM140"/>
      <c r="AN140"/>
    </row>
    <row r="141" spans="31:40" x14ac:dyDescent="0.25">
      <c r="AE141" s="20"/>
      <c r="AF141" s="20"/>
      <c r="AG141" s="20"/>
      <c r="AH141" s="20"/>
      <c r="AI141" s="20"/>
      <c r="AJ141" s="20"/>
      <c r="AK141" s="20"/>
      <c r="AM141"/>
      <c r="AN141"/>
    </row>
    <row r="142" spans="31:40" x14ac:dyDescent="0.25">
      <c r="AE142" s="20"/>
      <c r="AF142" s="20"/>
      <c r="AG142" s="20"/>
      <c r="AH142" s="20"/>
      <c r="AI142" s="20"/>
      <c r="AJ142" s="20"/>
      <c r="AK142" s="20"/>
      <c r="AM142"/>
      <c r="AN142"/>
    </row>
    <row r="143" spans="31:40" x14ac:dyDescent="0.25">
      <c r="AE143" s="20"/>
      <c r="AF143" s="20"/>
      <c r="AG143" s="20"/>
      <c r="AH143" s="20"/>
      <c r="AI143" s="20"/>
      <c r="AJ143" s="20"/>
      <c r="AK143" s="20"/>
      <c r="AM143"/>
      <c r="AN143"/>
    </row>
    <row r="144" spans="31:40" x14ac:dyDescent="0.25">
      <c r="AE144" s="20"/>
      <c r="AF144" s="20"/>
      <c r="AG144" s="20"/>
      <c r="AH144" s="20"/>
      <c r="AI144" s="20"/>
      <c r="AJ144" s="20"/>
      <c r="AK144" s="20"/>
      <c r="AM144"/>
      <c r="AN144"/>
    </row>
    <row r="145" spans="31:40" x14ac:dyDescent="0.25">
      <c r="AE145" s="20"/>
      <c r="AF145" s="20"/>
      <c r="AG145" s="20"/>
      <c r="AH145" s="20"/>
      <c r="AI145" s="20"/>
      <c r="AJ145" s="20"/>
      <c r="AK145" s="20"/>
      <c r="AM145"/>
      <c r="AN145"/>
    </row>
    <row r="146" spans="31:40" x14ac:dyDescent="0.25">
      <c r="AE146" s="20"/>
      <c r="AF146" s="20"/>
      <c r="AG146" s="20"/>
      <c r="AH146" s="20"/>
      <c r="AI146" s="20"/>
      <c r="AJ146" s="20"/>
      <c r="AK146" s="20"/>
      <c r="AM146"/>
      <c r="AN146"/>
    </row>
    <row r="147" spans="31:40" x14ac:dyDescent="0.25">
      <c r="AE147" s="20"/>
      <c r="AF147" s="20"/>
      <c r="AG147" s="20"/>
      <c r="AH147" s="20"/>
      <c r="AI147" s="20"/>
      <c r="AJ147" s="20"/>
      <c r="AK147" s="20"/>
      <c r="AM147"/>
      <c r="AN147"/>
    </row>
    <row r="148" spans="31:40" x14ac:dyDescent="0.25">
      <c r="AE148" s="20"/>
      <c r="AF148" s="20"/>
      <c r="AG148" s="20"/>
      <c r="AH148" s="20"/>
      <c r="AI148" s="20"/>
      <c r="AJ148" s="20"/>
      <c r="AK148" s="20"/>
      <c r="AM148"/>
      <c r="AN148"/>
    </row>
    <row r="149" spans="31:40" x14ac:dyDescent="0.25">
      <c r="AE149" s="20"/>
      <c r="AF149" s="20"/>
      <c r="AG149" s="20"/>
      <c r="AH149" s="20"/>
      <c r="AI149" s="20"/>
      <c r="AJ149" s="20"/>
      <c r="AK149" s="20"/>
      <c r="AM149"/>
      <c r="AN149"/>
    </row>
    <row r="150" spans="31:40" x14ac:dyDescent="0.25">
      <c r="AE150" s="20"/>
      <c r="AF150" s="20"/>
      <c r="AG150" s="20"/>
      <c r="AH150" s="20"/>
      <c r="AI150" s="20"/>
      <c r="AJ150" s="20"/>
      <c r="AK150" s="20"/>
      <c r="AM150"/>
      <c r="AN150"/>
    </row>
    <row r="151" spans="31:40" x14ac:dyDescent="0.25">
      <c r="AE151" s="20"/>
      <c r="AF151" s="20"/>
      <c r="AG151" s="20"/>
      <c r="AH151" s="20"/>
      <c r="AI151" s="20"/>
      <c r="AJ151" s="20"/>
      <c r="AK151" s="20"/>
      <c r="AM151"/>
      <c r="AN151"/>
    </row>
    <row r="152" spans="31:40" x14ac:dyDescent="0.25">
      <c r="AE152" s="20"/>
      <c r="AF152" s="20"/>
      <c r="AG152" s="20"/>
      <c r="AH152" s="20"/>
      <c r="AI152" s="20"/>
      <c r="AJ152" s="20"/>
      <c r="AK152" s="20"/>
      <c r="AM152"/>
      <c r="AN152"/>
    </row>
    <row r="153" spans="31:40" x14ac:dyDescent="0.25">
      <c r="AE153" s="20"/>
      <c r="AF153" s="20"/>
      <c r="AG153" s="20"/>
      <c r="AH153" s="20"/>
      <c r="AI153" s="20"/>
      <c r="AJ153" s="20"/>
      <c r="AK153" s="20"/>
      <c r="AM153"/>
      <c r="AN153"/>
    </row>
    <row r="154" spans="31:40" x14ac:dyDescent="0.25">
      <c r="AE154" s="20"/>
      <c r="AF154" s="20"/>
      <c r="AG154" s="20"/>
      <c r="AH154" s="20"/>
      <c r="AI154" s="20"/>
      <c r="AJ154" s="20"/>
      <c r="AK154" s="20"/>
      <c r="AM154"/>
      <c r="AN154"/>
    </row>
    <row r="155" spans="31:40" x14ac:dyDescent="0.25">
      <c r="AE155" s="20"/>
      <c r="AF155" s="20"/>
      <c r="AG155" s="20"/>
      <c r="AH155" s="20"/>
      <c r="AI155" s="20"/>
      <c r="AJ155" s="20"/>
      <c r="AK155" s="20"/>
      <c r="AM155"/>
      <c r="AN155"/>
    </row>
    <row r="156" spans="31:40" x14ac:dyDescent="0.25">
      <c r="AE156" s="20"/>
      <c r="AF156" s="20"/>
      <c r="AG156" s="20"/>
      <c r="AH156" s="20"/>
      <c r="AI156" s="20"/>
      <c r="AJ156" s="20"/>
      <c r="AK156" s="20"/>
      <c r="AM156"/>
      <c r="AN156"/>
    </row>
    <row r="157" spans="31:40" x14ac:dyDescent="0.25">
      <c r="AE157" s="20"/>
      <c r="AF157" s="20"/>
      <c r="AG157" s="20"/>
      <c r="AH157" s="20"/>
      <c r="AI157" s="20"/>
      <c r="AJ157" s="20"/>
      <c r="AK157" s="20"/>
      <c r="AM157"/>
      <c r="AN157"/>
    </row>
    <row r="158" spans="31:40" x14ac:dyDescent="0.25">
      <c r="AE158" s="20"/>
      <c r="AF158" s="20"/>
      <c r="AG158" s="20"/>
      <c r="AH158" s="20"/>
      <c r="AI158" s="20"/>
      <c r="AJ158" s="20"/>
      <c r="AK158" s="20"/>
      <c r="AM158"/>
      <c r="AN158"/>
    </row>
    <row r="159" spans="31:40" x14ac:dyDescent="0.25">
      <c r="AE159" s="20"/>
      <c r="AF159" s="20"/>
      <c r="AG159" s="20"/>
      <c r="AH159" s="20"/>
      <c r="AI159" s="20"/>
      <c r="AJ159" s="20"/>
      <c r="AK159" s="20"/>
      <c r="AM159"/>
      <c r="AN159"/>
    </row>
    <row r="160" spans="31:40" x14ac:dyDescent="0.25">
      <c r="AE160" s="20"/>
      <c r="AF160" s="20"/>
      <c r="AG160" s="20"/>
      <c r="AH160" s="20"/>
      <c r="AI160" s="20"/>
      <c r="AJ160" s="20"/>
      <c r="AK160" s="20"/>
      <c r="AM160"/>
      <c r="AN160"/>
    </row>
    <row r="161" spans="31:40" x14ac:dyDescent="0.25">
      <c r="AE161" s="20"/>
      <c r="AF161" s="20"/>
      <c r="AG161" s="20"/>
      <c r="AH161" s="20"/>
      <c r="AI161" s="20"/>
      <c r="AJ161" s="20"/>
      <c r="AK161" s="20"/>
      <c r="AM161"/>
      <c r="AN161"/>
    </row>
    <row r="162" spans="31:40" x14ac:dyDescent="0.25">
      <c r="AE162" s="20"/>
      <c r="AF162" s="20"/>
      <c r="AG162" s="20"/>
      <c r="AH162" s="20"/>
      <c r="AI162" s="20"/>
      <c r="AJ162" s="20"/>
      <c r="AK162" s="20"/>
      <c r="AM162"/>
      <c r="AN162"/>
    </row>
    <row r="163" spans="31:40" x14ac:dyDescent="0.25">
      <c r="AE163" s="20"/>
      <c r="AF163" s="20"/>
      <c r="AG163" s="20"/>
      <c r="AH163" s="20"/>
      <c r="AI163" s="20"/>
      <c r="AJ163" s="20"/>
      <c r="AK163" s="20"/>
      <c r="AM163"/>
      <c r="AN163"/>
    </row>
    <row r="164" spans="31:40" x14ac:dyDescent="0.25">
      <c r="AE164" s="20"/>
      <c r="AF164" s="20"/>
      <c r="AG164" s="20"/>
      <c r="AH164" s="20"/>
      <c r="AI164" s="20"/>
      <c r="AJ164" s="20"/>
      <c r="AK164" s="20"/>
      <c r="AM164"/>
      <c r="AN164"/>
    </row>
    <row r="165" spans="31:40" x14ac:dyDescent="0.25">
      <c r="AE165" s="20"/>
      <c r="AF165" s="20"/>
      <c r="AG165" s="20"/>
      <c r="AH165" s="20"/>
      <c r="AI165" s="20"/>
      <c r="AJ165" s="20"/>
      <c r="AK165" s="20"/>
      <c r="AM165"/>
      <c r="AN165"/>
    </row>
    <row r="166" spans="31:40" x14ac:dyDescent="0.25">
      <c r="AE166" s="20"/>
      <c r="AF166" s="20"/>
      <c r="AG166" s="20"/>
      <c r="AH166" s="20"/>
      <c r="AI166" s="20"/>
      <c r="AJ166" s="20"/>
      <c r="AK166" s="20"/>
      <c r="AM166"/>
      <c r="AN166"/>
    </row>
    <row r="167" spans="31:40" x14ac:dyDescent="0.25">
      <c r="AE167" s="20"/>
      <c r="AF167" s="20"/>
      <c r="AG167" s="20"/>
      <c r="AH167" s="20"/>
      <c r="AI167" s="20"/>
      <c r="AJ167" s="20"/>
      <c r="AK167" s="20"/>
      <c r="AM167"/>
      <c r="AN167"/>
    </row>
    <row r="168" spans="31:40" x14ac:dyDescent="0.25">
      <c r="AE168" s="20"/>
      <c r="AF168" s="20"/>
      <c r="AG168" s="20"/>
      <c r="AH168" s="20"/>
      <c r="AI168" s="20"/>
      <c r="AJ168" s="20"/>
      <c r="AK168" s="20"/>
      <c r="AM168"/>
      <c r="AN168"/>
    </row>
    <row r="169" spans="31:40" x14ac:dyDescent="0.25">
      <c r="AE169" s="20"/>
      <c r="AF169" s="20"/>
      <c r="AG169" s="20"/>
      <c r="AH169" s="20"/>
      <c r="AI169" s="20"/>
      <c r="AJ169" s="20"/>
      <c r="AK169" s="20"/>
      <c r="AM169"/>
      <c r="AN169"/>
    </row>
    <row r="170" spans="31:40" x14ac:dyDescent="0.25">
      <c r="AE170" s="20"/>
      <c r="AF170" s="20"/>
      <c r="AG170" s="20"/>
      <c r="AH170" s="20"/>
      <c r="AI170" s="20"/>
      <c r="AJ170" s="20"/>
      <c r="AK170" s="20"/>
      <c r="AM170"/>
      <c r="AN170"/>
    </row>
    <row r="171" spans="31:40" x14ac:dyDescent="0.25">
      <c r="AE171" s="20"/>
      <c r="AF171" s="20"/>
      <c r="AG171" s="20"/>
      <c r="AH171" s="20"/>
      <c r="AI171" s="20"/>
      <c r="AJ171" s="20"/>
      <c r="AK171" s="20"/>
      <c r="AM171"/>
      <c r="AN171"/>
    </row>
    <row r="172" spans="31:40" x14ac:dyDescent="0.25">
      <c r="AE172" s="20"/>
      <c r="AF172" s="20"/>
      <c r="AG172" s="20"/>
      <c r="AH172" s="20"/>
      <c r="AI172" s="20"/>
      <c r="AJ172" s="20"/>
      <c r="AK172" s="20"/>
      <c r="AM172"/>
      <c r="AN172"/>
    </row>
    <row r="173" spans="31:40" x14ac:dyDescent="0.25">
      <c r="AE173" s="20"/>
      <c r="AF173" s="20"/>
      <c r="AG173" s="20"/>
      <c r="AH173" s="20"/>
      <c r="AI173" s="20"/>
      <c r="AJ173" s="20"/>
      <c r="AK173" s="20"/>
      <c r="AM173"/>
      <c r="AN173"/>
    </row>
    <row r="174" spans="31:40" x14ac:dyDescent="0.25">
      <c r="AE174" s="20"/>
      <c r="AF174" s="20"/>
      <c r="AG174" s="20"/>
      <c r="AH174" s="20"/>
      <c r="AI174" s="20"/>
      <c r="AJ174" s="20"/>
      <c r="AK174" s="20"/>
      <c r="AM174"/>
      <c r="AN174"/>
    </row>
    <row r="175" spans="31:40" x14ac:dyDescent="0.25">
      <c r="AE175" s="20"/>
      <c r="AF175" s="20"/>
      <c r="AG175" s="20"/>
      <c r="AH175" s="20"/>
      <c r="AI175" s="20"/>
      <c r="AJ175" s="20"/>
      <c r="AK175" s="20"/>
      <c r="AM175"/>
      <c r="AN175"/>
    </row>
    <row r="176" spans="31:40" x14ac:dyDescent="0.25">
      <c r="AE176" s="20"/>
      <c r="AF176" s="20"/>
      <c r="AG176" s="20"/>
      <c r="AH176" s="20"/>
      <c r="AI176" s="20"/>
      <c r="AJ176" s="20"/>
      <c r="AK176" s="20"/>
      <c r="AM176"/>
      <c r="AN176"/>
    </row>
    <row r="177" spans="31:40" x14ac:dyDescent="0.25">
      <c r="AE177" s="20"/>
      <c r="AF177" s="20"/>
      <c r="AG177" s="20"/>
      <c r="AH177" s="20"/>
      <c r="AI177" s="20"/>
      <c r="AJ177" s="20"/>
      <c r="AK177" s="20"/>
      <c r="AM177"/>
      <c r="AN177"/>
    </row>
    <row r="178" spans="31:40" x14ac:dyDescent="0.25">
      <c r="AE178" s="20"/>
      <c r="AF178" s="20"/>
      <c r="AG178" s="20"/>
      <c r="AH178" s="20"/>
      <c r="AI178" s="20"/>
      <c r="AJ178" s="20"/>
      <c r="AK178" s="20"/>
      <c r="AM178"/>
      <c r="AN178"/>
    </row>
    <row r="179" spans="31:40" x14ac:dyDescent="0.25">
      <c r="AE179" s="20"/>
      <c r="AF179" s="20"/>
      <c r="AG179" s="20"/>
      <c r="AH179" s="20"/>
      <c r="AI179" s="20"/>
      <c r="AJ179" s="20"/>
      <c r="AK179" s="20"/>
      <c r="AM179"/>
      <c r="AN179"/>
    </row>
    <row r="180" spans="31:40" x14ac:dyDescent="0.25">
      <c r="AE180" s="20"/>
      <c r="AF180" s="20"/>
      <c r="AG180" s="20"/>
      <c r="AH180" s="20"/>
      <c r="AI180" s="20"/>
      <c r="AJ180" s="20"/>
      <c r="AK180" s="20"/>
      <c r="AM180"/>
      <c r="AN180"/>
    </row>
    <row r="181" spans="31:40" x14ac:dyDescent="0.25">
      <c r="AE181" s="20"/>
      <c r="AF181" s="20"/>
      <c r="AG181" s="20"/>
      <c r="AH181" s="20"/>
      <c r="AI181" s="20"/>
      <c r="AJ181" s="20"/>
      <c r="AK181" s="20"/>
      <c r="AM181"/>
      <c r="AN181"/>
    </row>
    <row r="182" spans="31:40" x14ac:dyDescent="0.25">
      <c r="AE182" s="20"/>
      <c r="AF182" s="20"/>
      <c r="AG182" s="20"/>
      <c r="AH182" s="20"/>
      <c r="AI182" s="20"/>
      <c r="AJ182" s="20"/>
      <c r="AK182" s="20"/>
      <c r="AM182"/>
      <c r="AN182"/>
    </row>
    <row r="183" spans="31:40" x14ac:dyDescent="0.25">
      <c r="AE183" s="20"/>
      <c r="AF183" s="20"/>
      <c r="AG183" s="20"/>
      <c r="AH183" s="20"/>
      <c r="AI183" s="20"/>
      <c r="AJ183" s="20"/>
      <c r="AK183" s="20"/>
      <c r="AM183"/>
      <c r="AN183"/>
    </row>
    <row r="184" spans="31:40" x14ac:dyDescent="0.25">
      <c r="AE184" s="20"/>
      <c r="AF184" s="20"/>
      <c r="AG184" s="20"/>
      <c r="AH184" s="20"/>
      <c r="AI184" s="20"/>
      <c r="AJ184" s="20"/>
      <c r="AK184" s="20"/>
      <c r="AM184"/>
      <c r="AN184"/>
    </row>
    <row r="185" spans="31:40" x14ac:dyDescent="0.25">
      <c r="AE185" s="20"/>
      <c r="AF185" s="20"/>
      <c r="AG185" s="20"/>
      <c r="AH185" s="20"/>
      <c r="AI185" s="20"/>
      <c r="AJ185" s="20"/>
      <c r="AK185" s="20"/>
      <c r="AM185"/>
      <c r="AN185"/>
    </row>
    <row r="186" spans="31:40" x14ac:dyDescent="0.25">
      <c r="AE186" s="20"/>
      <c r="AF186" s="20"/>
      <c r="AG186" s="20"/>
      <c r="AH186" s="20"/>
      <c r="AI186" s="20"/>
      <c r="AJ186" s="20"/>
      <c r="AK186" s="20"/>
      <c r="AM186"/>
      <c r="AN186"/>
    </row>
    <row r="187" spans="31:40" x14ac:dyDescent="0.25">
      <c r="AE187" s="20"/>
      <c r="AF187" s="20"/>
      <c r="AG187" s="20"/>
      <c r="AH187" s="20"/>
      <c r="AI187" s="20"/>
      <c r="AJ187" s="20"/>
      <c r="AK187" s="20"/>
      <c r="AM187"/>
      <c r="AN187"/>
    </row>
    <row r="188" spans="31:40" x14ac:dyDescent="0.25">
      <c r="AE188" s="20"/>
      <c r="AF188" s="20"/>
      <c r="AG188" s="20"/>
      <c r="AH188" s="20"/>
      <c r="AI188" s="20"/>
      <c r="AJ188" s="20"/>
      <c r="AK188" s="20"/>
      <c r="AM188"/>
      <c r="AN188"/>
    </row>
    <row r="189" spans="31:40" x14ac:dyDescent="0.25">
      <c r="AE189" s="20"/>
      <c r="AF189" s="20"/>
      <c r="AG189" s="20"/>
      <c r="AH189" s="20"/>
      <c r="AI189" s="20"/>
      <c r="AJ189" s="20"/>
      <c r="AK189" s="20"/>
      <c r="AM189"/>
      <c r="AN189"/>
    </row>
    <row r="190" spans="31:40" x14ac:dyDescent="0.25">
      <c r="AE190" s="20"/>
      <c r="AF190" s="20"/>
      <c r="AG190" s="20"/>
      <c r="AH190" s="20"/>
      <c r="AI190" s="20"/>
      <c r="AJ190" s="20"/>
      <c r="AK190" s="20"/>
      <c r="AM190"/>
      <c r="AN190"/>
    </row>
    <row r="191" spans="31:40" x14ac:dyDescent="0.25">
      <c r="AE191" s="20"/>
      <c r="AF191" s="20"/>
      <c r="AG191" s="20"/>
      <c r="AH191" s="20"/>
      <c r="AI191" s="20"/>
      <c r="AJ191" s="20"/>
      <c r="AK191" s="20"/>
      <c r="AM191"/>
      <c r="AN191"/>
    </row>
    <row r="192" spans="31:40" x14ac:dyDescent="0.25">
      <c r="AE192" s="20"/>
      <c r="AF192" s="20"/>
      <c r="AG192" s="20"/>
      <c r="AH192" s="20"/>
      <c r="AI192" s="20"/>
      <c r="AJ192" s="20"/>
      <c r="AK192" s="20"/>
      <c r="AM192"/>
      <c r="AN192"/>
    </row>
    <row r="193" spans="31:40" x14ac:dyDescent="0.25">
      <c r="AE193" s="20"/>
      <c r="AF193" s="20"/>
      <c r="AG193" s="20"/>
      <c r="AH193" s="20"/>
      <c r="AI193" s="20"/>
      <c r="AJ193" s="20"/>
      <c r="AK193" s="20"/>
      <c r="AM193"/>
      <c r="AN193"/>
    </row>
    <row r="194" spans="31:40" x14ac:dyDescent="0.25">
      <c r="AE194" s="20"/>
      <c r="AF194" s="20"/>
      <c r="AG194" s="20"/>
      <c r="AH194" s="20"/>
      <c r="AI194" s="20"/>
      <c r="AJ194" s="20"/>
      <c r="AK194" s="20"/>
      <c r="AM194"/>
      <c r="AN194"/>
    </row>
    <row r="195" spans="31:40" x14ac:dyDescent="0.25">
      <c r="AE195" s="20"/>
      <c r="AF195" s="20"/>
      <c r="AG195" s="20"/>
      <c r="AH195" s="20"/>
      <c r="AI195" s="20"/>
      <c r="AJ195" s="20"/>
      <c r="AK195" s="20"/>
      <c r="AM195"/>
      <c r="AN195"/>
    </row>
    <row r="196" spans="31:40" x14ac:dyDescent="0.25">
      <c r="AE196" s="20"/>
      <c r="AF196" s="20"/>
      <c r="AG196" s="20"/>
      <c r="AH196" s="20"/>
      <c r="AI196" s="20"/>
      <c r="AJ196" s="20"/>
      <c r="AK196" s="20"/>
      <c r="AM196"/>
      <c r="AN196"/>
    </row>
    <row r="197" spans="31:40" x14ac:dyDescent="0.25">
      <c r="AE197" s="20"/>
      <c r="AF197" s="20"/>
      <c r="AG197" s="20"/>
      <c r="AH197" s="20"/>
      <c r="AI197" s="20"/>
      <c r="AJ197" s="20"/>
      <c r="AK197" s="20"/>
      <c r="AM197"/>
      <c r="AN197"/>
    </row>
    <row r="198" spans="31:40" x14ac:dyDescent="0.25">
      <c r="AE198" s="20"/>
      <c r="AF198" s="20"/>
      <c r="AG198" s="20"/>
      <c r="AH198" s="20"/>
      <c r="AI198" s="20"/>
      <c r="AJ198" s="20"/>
      <c r="AK198" s="20"/>
      <c r="AM198"/>
      <c r="AN198"/>
    </row>
    <row r="199" spans="31:40" x14ac:dyDescent="0.25">
      <c r="AE199" s="20"/>
      <c r="AF199" s="20"/>
      <c r="AG199" s="20"/>
      <c r="AH199" s="20"/>
      <c r="AI199" s="20"/>
      <c r="AJ199" s="20"/>
      <c r="AK199" s="20"/>
      <c r="AM199"/>
      <c r="AN199"/>
    </row>
    <row r="200" spans="31:40" x14ac:dyDescent="0.25">
      <c r="AE200" s="20"/>
      <c r="AF200" s="20"/>
      <c r="AG200" s="20"/>
      <c r="AH200" s="20"/>
      <c r="AI200" s="20"/>
      <c r="AJ200" s="20"/>
      <c r="AK200" s="20"/>
      <c r="AM200"/>
      <c r="AN200"/>
    </row>
    <row r="201" spans="31:40" x14ac:dyDescent="0.25">
      <c r="AE201" s="20"/>
      <c r="AF201" s="20"/>
      <c r="AG201" s="20"/>
      <c r="AH201" s="20"/>
      <c r="AI201" s="20"/>
      <c r="AJ201" s="20"/>
      <c r="AK201" s="20"/>
      <c r="AM201"/>
      <c r="AN201"/>
    </row>
    <row r="202" spans="31:40" x14ac:dyDescent="0.25">
      <c r="AE202" s="20"/>
      <c r="AF202" s="20"/>
      <c r="AG202" s="20"/>
      <c r="AH202" s="20"/>
      <c r="AI202" s="20"/>
      <c r="AJ202" s="20"/>
      <c r="AK202" s="20"/>
      <c r="AM202"/>
      <c r="AN202"/>
    </row>
    <row r="203" spans="31:40" x14ac:dyDescent="0.25">
      <c r="AE203" s="20"/>
      <c r="AF203" s="20"/>
      <c r="AG203" s="20"/>
      <c r="AH203" s="20"/>
      <c r="AI203" s="20"/>
      <c r="AJ203" s="20"/>
      <c r="AK203" s="20"/>
      <c r="AM203"/>
      <c r="AN203"/>
    </row>
    <row r="204" spans="31:40" x14ac:dyDescent="0.25">
      <c r="AE204" s="20"/>
      <c r="AF204" s="20"/>
      <c r="AG204" s="20"/>
      <c r="AH204" s="20"/>
      <c r="AI204" s="20"/>
      <c r="AJ204" s="20"/>
      <c r="AK204" s="20"/>
      <c r="AM204"/>
      <c r="AN204"/>
    </row>
    <row r="205" spans="31:40" x14ac:dyDescent="0.25">
      <c r="AE205" s="20"/>
      <c r="AF205" s="20"/>
      <c r="AG205" s="20"/>
      <c r="AH205" s="20"/>
      <c r="AI205" s="20"/>
      <c r="AJ205" s="20"/>
      <c r="AK205" s="20"/>
      <c r="AM205"/>
      <c r="AN205"/>
    </row>
    <row r="206" spans="31:40" x14ac:dyDescent="0.25">
      <c r="AE206" s="20"/>
      <c r="AF206" s="20"/>
      <c r="AG206" s="20"/>
      <c r="AH206" s="20"/>
      <c r="AI206" s="20"/>
      <c r="AJ206" s="20"/>
      <c r="AK206" s="20"/>
      <c r="AM206"/>
      <c r="AN206"/>
    </row>
    <row r="207" spans="31:40" x14ac:dyDescent="0.25">
      <c r="AE207" s="20"/>
      <c r="AF207" s="20"/>
      <c r="AG207" s="20"/>
      <c r="AH207" s="20"/>
      <c r="AI207" s="20"/>
      <c r="AJ207" s="20"/>
      <c r="AK207" s="20"/>
      <c r="AM207"/>
      <c r="AN207"/>
    </row>
    <row r="208" spans="31:40" x14ac:dyDescent="0.25">
      <c r="AE208" s="20"/>
      <c r="AF208" s="20"/>
      <c r="AG208" s="20"/>
      <c r="AH208" s="20"/>
      <c r="AI208" s="20"/>
      <c r="AJ208" s="20"/>
      <c r="AK208" s="20"/>
      <c r="AM208"/>
      <c r="AN208"/>
    </row>
    <row r="209" spans="31:40" x14ac:dyDescent="0.25">
      <c r="AE209" s="20"/>
      <c r="AF209" s="20"/>
      <c r="AG209" s="20"/>
      <c r="AH209" s="20"/>
      <c r="AI209" s="20"/>
      <c r="AJ209" s="20"/>
      <c r="AK209" s="20"/>
      <c r="AM209"/>
      <c r="AN209"/>
    </row>
    <row r="210" spans="31:40" x14ac:dyDescent="0.25">
      <c r="AE210" s="20"/>
      <c r="AF210" s="20"/>
      <c r="AG210" s="20"/>
      <c r="AH210" s="20"/>
      <c r="AI210" s="20"/>
      <c r="AJ210" s="20"/>
      <c r="AK210" s="20"/>
      <c r="AM210"/>
      <c r="AN210"/>
    </row>
    <row r="211" spans="31:40" x14ac:dyDescent="0.25">
      <c r="AE211" s="20"/>
      <c r="AF211" s="20"/>
      <c r="AG211" s="20"/>
      <c r="AH211" s="20"/>
      <c r="AI211" s="20"/>
      <c r="AJ211" s="20"/>
      <c r="AK211" s="20"/>
      <c r="AM211"/>
      <c r="AN211"/>
    </row>
    <row r="212" spans="31:40" x14ac:dyDescent="0.25">
      <c r="AE212" s="20"/>
      <c r="AF212" s="20"/>
      <c r="AG212" s="20"/>
      <c r="AH212" s="20"/>
      <c r="AI212" s="20"/>
      <c r="AJ212" s="20"/>
      <c r="AK212" s="20"/>
      <c r="AM212"/>
      <c r="AN212"/>
    </row>
    <row r="213" spans="31:40" x14ac:dyDescent="0.25">
      <c r="AE213" s="20"/>
      <c r="AF213" s="20"/>
      <c r="AG213" s="20"/>
      <c r="AH213" s="20"/>
      <c r="AI213" s="20"/>
      <c r="AJ213" s="20"/>
      <c r="AK213" s="20"/>
      <c r="AM213"/>
      <c r="AN213"/>
    </row>
    <row r="214" spans="31:40" x14ac:dyDescent="0.25">
      <c r="AE214" s="20"/>
      <c r="AF214" s="20"/>
      <c r="AG214" s="20"/>
      <c r="AH214" s="20"/>
      <c r="AI214" s="20"/>
      <c r="AJ214" s="20"/>
      <c r="AK214" s="20"/>
      <c r="AM214"/>
      <c r="AN214"/>
    </row>
    <row r="215" spans="31:40" x14ac:dyDescent="0.25">
      <c r="AE215" s="20"/>
      <c r="AF215" s="20"/>
      <c r="AG215" s="20"/>
      <c r="AH215" s="20"/>
      <c r="AI215" s="20"/>
      <c r="AJ215" s="20"/>
      <c r="AK215" s="20"/>
      <c r="AM215"/>
      <c r="AN215"/>
    </row>
    <row r="216" spans="31:40" x14ac:dyDescent="0.25">
      <c r="AE216" s="20"/>
      <c r="AF216" s="20"/>
      <c r="AG216" s="20"/>
      <c r="AH216" s="20"/>
      <c r="AI216" s="20"/>
      <c r="AJ216" s="20"/>
      <c r="AK216" s="20"/>
      <c r="AM216"/>
      <c r="AN216"/>
    </row>
    <row r="217" spans="31:40" x14ac:dyDescent="0.25">
      <c r="AE217" s="20"/>
      <c r="AF217" s="20"/>
      <c r="AG217" s="20"/>
      <c r="AH217" s="20"/>
      <c r="AI217" s="20"/>
      <c r="AJ217" s="20"/>
      <c r="AK217" s="20"/>
      <c r="AM217"/>
      <c r="AN217"/>
    </row>
    <row r="218" spans="31:40" x14ac:dyDescent="0.25">
      <c r="AE218" s="20"/>
      <c r="AF218" s="20"/>
      <c r="AG218" s="20"/>
      <c r="AH218" s="20"/>
      <c r="AI218" s="20"/>
      <c r="AJ218" s="20"/>
      <c r="AK218" s="20"/>
      <c r="AM218"/>
      <c r="AN218"/>
    </row>
    <row r="219" spans="31:40" x14ac:dyDescent="0.25">
      <c r="AE219" s="20"/>
      <c r="AF219" s="20"/>
      <c r="AG219" s="20"/>
      <c r="AH219" s="20"/>
      <c r="AI219" s="20"/>
      <c r="AJ219" s="20"/>
      <c r="AK219" s="20"/>
      <c r="AM219"/>
      <c r="AN219"/>
    </row>
    <row r="220" spans="31:40" x14ac:dyDescent="0.25">
      <c r="AE220" s="20"/>
      <c r="AF220" s="20"/>
      <c r="AG220" s="20"/>
      <c r="AH220" s="20"/>
      <c r="AI220" s="20"/>
      <c r="AJ220" s="20"/>
      <c r="AK220" s="20"/>
      <c r="AM220"/>
      <c r="AN220"/>
    </row>
    <row r="221" spans="31:40" x14ac:dyDescent="0.25">
      <c r="AE221" s="20"/>
      <c r="AF221" s="20"/>
      <c r="AG221" s="20"/>
      <c r="AH221" s="20"/>
      <c r="AI221" s="20"/>
      <c r="AJ221" s="20"/>
      <c r="AK221" s="20"/>
      <c r="AM221"/>
      <c r="AN221"/>
    </row>
    <row r="222" spans="31:40" x14ac:dyDescent="0.25">
      <c r="AE222" s="20"/>
      <c r="AF222" s="20"/>
      <c r="AG222" s="20"/>
      <c r="AH222" s="20"/>
      <c r="AI222" s="20"/>
      <c r="AJ222" s="20"/>
      <c r="AK222" s="20"/>
      <c r="AM222"/>
      <c r="AN222"/>
    </row>
    <row r="223" spans="31:40" x14ac:dyDescent="0.25">
      <c r="AE223" s="20"/>
      <c r="AF223" s="20"/>
      <c r="AG223" s="20"/>
      <c r="AH223" s="20"/>
      <c r="AI223" s="20"/>
      <c r="AJ223" s="20"/>
      <c r="AK223" s="20"/>
      <c r="AM223"/>
      <c r="AN223"/>
    </row>
    <row r="224" spans="31:40" x14ac:dyDescent="0.25">
      <c r="AE224" s="20"/>
      <c r="AF224" s="20"/>
      <c r="AG224" s="20"/>
      <c r="AH224" s="20"/>
      <c r="AI224" s="20"/>
      <c r="AJ224" s="20"/>
      <c r="AK224" s="20"/>
      <c r="AM224"/>
      <c r="AN224"/>
    </row>
    <row r="225" spans="31:40" x14ac:dyDescent="0.25">
      <c r="AE225" s="20"/>
      <c r="AF225" s="20"/>
      <c r="AG225" s="20"/>
      <c r="AH225" s="20"/>
      <c r="AI225" s="20"/>
      <c r="AJ225" s="20"/>
      <c r="AK225" s="20"/>
      <c r="AM225"/>
      <c r="AN225"/>
    </row>
    <row r="226" spans="31:40" x14ac:dyDescent="0.25">
      <c r="AE226" s="20"/>
      <c r="AF226" s="20"/>
      <c r="AG226" s="20"/>
      <c r="AH226" s="20"/>
      <c r="AI226" s="20"/>
      <c r="AJ226" s="20"/>
      <c r="AK226" s="20"/>
      <c r="AM226"/>
      <c r="AN226"/>
    </row>
    <row r="227" spans="31:40" x14ac:dyDescent="0.25">
      <c r="AE227" s="20"/>
      <c r="AF227" s="20"/>
      <c r="AG227" s="20"/>
      <c r="AH227" s="20"/>
      <c r="AI227" s="20"/>
      <c r="AJ227" s="20"/>
      <c r="AK227" s="20"/>
      <c r="AM227"/>
      <c r="AN227"/>
    </row>
    <row r="228" spans="31:40" x14ac:dyDescent="0.25">
      <c r="AE228" s="20"/>
      <c r="AF228" s="20"/>
      <c r="AG228" s="20"/>
      <c r="AH228" s="20"/>
      <c r="AI228" s="20"/>
      <c r="AJ228" s="20"/>
      <c r="AK228" s="20"/>
      <c r="AM228"/>
      <c r="AN228"/>
    </row>
    <row r="229" spans="31:40" x14ac:dyDescent="0.25">
      <c r="AE229" s="20"/>
      <c r="AF229" s="20"/>
      <c r="AG229" s="20"/>
      <c r="AH229" s="20"/>
      <c r="AI229" s="20"/>
      <c r="AJ229" s="20"/>
      <c r="AK229" s="20"/>
      <c r="AM229"/>
      <c r="AN229"/>
    </row>
    <row r="230" spans="31:40" x14ac:dyDescent="0.25">
      <c r="AE230" s="20"/>
      <c r="AF230" s="20"/>
      <c r="AG230" s="20"/>
      <c r="AH230" s="20"/>
      <c r="AI230" s="20"/>
      <c r="AJ230" s="20"/>
      <c r="AK230" s="20"/>
      <c r="AM230"/>
      <c r="AN230"/>
    </row>
    <row r="231" spans="31:40" x14ac:dyDescent="0.25">
      <c r="AE231" s="20"/>
      <c r="AF231" s="20"/>
      <c r="AG231" s="20"/>
      <c r="AH231" s="20"/>
      <c r="AI231" s="20"/>
      <c r="AJ231" s="20"/>
      <c r="AK231" s="20"/>
      <c r="AM231"/>
      <c r="AN231"/>
    </row>
    <row r="232" spans="31:40" x14ac:dyDescent="0.25">
      <c r="AE232" s="20"/>
      <c r="AF232" s="20"/>
      <c r="AG232" s="20"/>
      <c r="AH232" s="20"/>
      <c r="AI232" s="20"/>
      <c r="AJ232" s="20"/>
      <c r="AK232" s="20"/>
      <c r="AM232"/>
      <c r="AN232"/>
    </row>
    <row r="233" spans="31:40" x14ac:dyDescent="0.25">
      <c r="AE233" s="20"/>
      <c r="AF233" s="20"/>
      <c r="AG233" s="20"/>
      <c r="AH233" s="20"/>
      <c r="AI233" s="20"/>
      <c r="AJ233" s="20"/>
      <c r="AK233" s="20"/>
      <c r="AM233"/>
      <c r="AN233"/>
    </row>
    <row r="234" spans="31:40" x14ac:dyDescent="0.25">
      <c r="AE234" s="20"/>
      <c r="AF234" s="20"/>
      <c r="AG234" s="20"/>
      <c r="AH234" s="20"/>
      <c r="AI234" s="20"/>
      <c r="AJ234" s="20"/>
      <c r="AK234" s="20"/>
      <c r="AM234"/>
      <c r="AN234"/>
    </row>
    <row r="235" spans="31:40" x14ac:dyDescent="0.25">
      <c r="AE235" s="20"/>
      <c r="AF235" s="20"/>
      <c r="AG235" s="20"/>
      <c r="AH235" s="20"/>
      <c r="AI235" s="20"/>
      <c r="AJ235" s="20"/>
      <c r="AK235" s="20"/>
      <c r="AM235"/>
      <c r="AN235"/>
    </row>
    <row r="236" spans="31:40" x14ac:dyDescent="0.25">
      <c r="AE236" s="20"/>
      <c r="AF236" s="20"/>
      <c r="AG236" s="20"/>
      <c r="AH236" s="20"/>
      <c r="AI236" s="20"/>
      <c r="AJ236" s="20"/>
      <c r="AK236" s="20"/>
      <c r="AM236"/>
      <c r="AN236"/>
    </row>
    <row r="237" spans="31:40" x14ac:dyDescent="0.25">
      <c r="AE237" s="20"/>
      <c r="AF237" s="20"/>
      <c r="AG237" s="20"/>
      <c r="AH237" s="20"/>
      <c r="AI237" s="20"/>
      <c r="AJ237" s="20"/>
      <c r="AK237" s="20"/>
      <c r="AM237"/>
      <c r="AN237"/>
    </row>
    <row r="238" spans="31:40" x14ac:dyDescent="0.25">
      <c r="AE238" s="20"/>
      <c r="AF238" s="20"/>
      <c r="AG238" s="20"/>
      <c r="AH238" s="20"/>
      <c r="AI238" s="20"/>
      <c r="AJ238" s="20"/>
      <c r="AK238" s="20"/>
      <c r="AM238"/>
      <c r="AN238"/>
    </row>
    <row r="239" spans="31:40" x14ac:dyDescent="0.25">
      <c r="AE239" s="20"/>
      <c r="AF239" s="20"/>
      <c r="AG239" s="20"/>
      <c r="AH239" s="20"/>
      <c r="AI239" s="20"/>
      <c r="AJ239" s="20"/>
      <c r="AK239" s="20"/>
      <c r="AM239"/>
      <c r="AN239"/>
    </row>
    <row r="240" spans="31:40" x14ac:dyDescent="0.25">
      <c r="AE240" s="20"/>
      <c r="AF240" s="20"/>
      <c r="AG240" s="20"/>
      <c r="AH240" s="20"/>
      <c r="AI240" s="20"/>
      <c r="AJ240" s="20"/>
      <c r="AK240" s="20"/>
      <c r="AM240"/>
      <c r="AN240"/>
    </row>
    <row r="241" spans="31:40" x14ac:dyDescent="0.25">
      <c r="AE241" s="20"/>
      <c r="AF241" s="20"/>
      <c r="AG241" s="20"/>
      <c r="AH241" s="20"/>
      <c r="AI241" s="20"/>
      <c r="AJ241" s="20"/>
      <c r="AK241" s="20"/>
      <c r="AM241"/>
      <c r="AN241"/>
    </row>
    <row r="242" spans="31:40" x14ac:dyDescent="0.25">
      <c r="AE242" s="20"/>
      <c r="AF242" s="20"/>
      <c r="AG242" s="20"/>
      <c r="AH242" s="20"/>
      <c r="AI242" s="20"/>
      <c r="AJ242" s="20"/>
      <c r="AK242" s="20"/>
      <c r="AM242"/>
      <c r="AN242"/>
    </row>
    <row r="243" spans="31:40" x14ac:dyDescent="0.25">
      <c r="AE243" s="20"/>
      <c r="AF243" s="20"/>
      <c r="AG243" s="20"/>
      <c r="AH243" s="20"/>
      <c r="AI243" s="20"/>
      <c r="AJ243" s="20"/>
      <c r="AK243" s="20"/>
      <c r="AM243"/>
      <c r="AN243"/>
    </row>
    <row r="244" spans="31:40" x14ac:dyDescent="0.25">
      <c r="AE244" s="20"/>
      <c r="AF244" s="20"/>
      <c r="AG244" s="20"/>
      <c r="AH244" s="20"/>
      <c r="AI244" s="20"/>
      <c r="AJ244" s="20"/>
      <c r="AK244" s="20"/>
      <c r="AM244"/>
      <c r="AN244"/>
    </row>
    <row r="245" spans="31:40" x14ac:dyDescent="0.25">
      <c r="AE245" s="20"/>
      <c r="AF245" s="20"/>
      <c r="AG245" s="20"/>
      <c r="AH245" s="20"/>
      <c r="AI245" s="20"/>
      <c r="AJ245" s="20"/>
      <c r="AK245" s="20"/>
      <c r="AM245"/>
      <c r="AN245"/>
    </row>
    <row r="246" spans="31:40" x14ac:dyDescent="0.25">
      <c r="AE246" s="20"/>
      <c r="AF246" s="20"/>
      <c r="AG246" s="20"/>
      <c r="AH246" s="20"/>
      <c r="AI246" s="20"/>
      <c r="AJ246" s="20"/>
      <c r="AK246" s="20"/>
      <c r="AM246"/>
      <c r="AN246"/>
    </row>
    <row r="247" spans="31:40" x14ac:dyDescent="0.25">
      <c r="AE247" s="20"/>
      <c r="AF247" s="20"/>
      <c r="AG247" s="20"/>
      <c r="AH247" s="20"/>
      <c r="AI247" s="20"/>
      <c r="AJ247" s="20"/>
      <c r="AK247" s="20"/>
      <c r="AM247"/>
      <c r="AN247"/>
    </row>
    <row r="248" spans="31:40" x14ac:dyDescent="0.25">
      <c r="AE248" s="20"/>
      <c r="AF248" s="20"/>
      <c r="AG248" s="20"/>
      <c r="AH248" s="20"/>
      <c r="AI248" s="20"/>
      <c r="AJ248" s="20"/>
      <c r="AK248" s="20"/>
      <c r="AM248"/>
      <c r="AN248"/>
    </row>
    <row r="249" spans="31:40" x14ac:dyDescent="0.25">
      <c r="AE249" s="20"/>
      <c r="AF249" s="20"/>
      <c r="AG249" s="20"/>
      <c r="AH249" s="20"/>
      <c r="AI249" s="20"/>
      <c r="AJ249" s="20"/>
      <c r="AK249" s="20"/>
      <c r="AM249"/>
      <c r="AN249"/>
    </row>
    <row r="250" spans="31:40" x14ac:dyDescent="0.25">
      <c r="AE250" s="20"/>
      <c r="AF250" s="20"/>
      <c r="AG250" s="20"/>
      <c r="AH250" s="20"/>
      <c r="AI250" s="20"/>
      <c r="AJ250" s="20"/>
      <c r="AK250" s="20"/>
      <c r="AM250"/>
      <c r="AN250"/>
    </row>
    <row r="251" spans="31:40" x14ac:dyDescent="0.25">
      <c r="AE251" s="20"/>
      <c r="AF251" s="20"/>
      <c r="AG251" s="20"/>
      <c r="AH251" s="20"/>
      <c r="AI251" s="20"/>
      <c r="AJ251" s="20"/>
      <c r="AK251" s="20"/>
      <c r="AM251"/>
      <c r="AN251"/>
    </row>
    <row r="252" spans="31:40" x14ac:dyDescent="0.25">
      <c r="AE252" s="20"/>
      <c r="AF252" s="20"/>
      <c r="AG252" s="20"/>
      <c r="AH252" s="20"/>
      <c r="AI252" s="20"/>
      <c r="AJ252" s="20"/>
      <c r="AK252" s="20"/>
      <c r="AM252"/>
      <c r="AN252"/>
    </row>
    <row r="253" spans="31:40" x14ac:dyDescent="0.25">
      <c r="AE253" s="20"/>
      <c r="AF253" s="20"/>
      <c r="AG253" s="20"/>
      <c r="AH253" s="20"/>
      <c r="AI253" s="20"/>
      <c r="AJ253" s="20"/>
      <c r="AK253" s="20"/>
      <c r="AM253"/>
      <c r="AN253"/>
    </row>
    <row r="254" spans="31:40" x14ac:dyDescent="0.25">
      <c r="AE254" s="20"/>
      <c r="AF254" s="20"/>
      <c r="AG254" s="20"/>
      <c r="AH254" s="20"/>
      <c r="AI254" s="20"/>
      <c r="AJ254" s="20"/>
      <c r="AK254" s="20"/>
      <c r="AM254"/>
      <c r="AN254"/>
    </row>
    <row r="255" spans="31:40" x14ac:dyDescent="0.25">
      <c r="AE255" s="20"/>
      <c r="AF255" s="20"/>
      <c r="AG255" s="20"/>
      <c r="AH255" s="20"/>
      <c r="AI255" s="20"/>
      <c r="AJ255" s="20"/>
      <c r="AK255" s="20"/>
      <c r="AM255"/>
      <c r="AN255"/>
    </row>
    <row r="256" spans="31:40" x14ac:dyDescent="0.25">
      <c r="AE256" s="20"/>
      <c r="AF256" s="20"/>
      <c r="AG256" s="20"/>
      <c r="AH256" s="20"/>
      <c r="AI256" s="20"/>
      <c r="AJ256" s="20"/>
      <c r="AK256" s="20"/>
      <c r="AM256"/>
      <c r="AN256"/>
    </row>
    <row r="257" spans="31:40" x14ac:dyDescent="0.25">
      <c r="AE257" s="20"/>
      <c r="AF257" s="20"/>
      <c r="AG257" s="20"/>
      <c r="AH257" s="20"/>
      <c r="AI257" s="20"/>
      <c r="AJ257" s="20"/>
      <c r="AK257" s="20"/>
      <c r="AM257"/>
      <c r="AN257"/>
    </row>
    <row r="258" spans="31:40" x14ac:dyDescent="0.25">
      <c r="AE258" s="20"/>
      <c r="AF258" s="20"/>
      <c r="AG258" s="20"/>
      <c r="AH258" s="20"/>
      <c r="AI258" s="20"/>
      <c r="AJ258" s="20"/>
      <c r="AK258" s="20"/>
      <c r="AM258"/>
      <c r="AN258"/>
    </row>
    <row r="259" spans="31:40" x14ac:dyDescent="0.25">
      <c r="AE259" s="20"/>
      <c r="AF259" s="20"/>
      <c r="AG259" s="20"/>
      <c r="AH259" s="20"/>
      <c r="AI259" s="20"/>
      <c r="AJ259" s="20"/>
      <c r="AK259" s="20"/>
      <c r="AM259"/>
      <c r="AN259"/>
    </row>
    <row r="260" spans="31:40" x14ac:dyDescent="0.25">
      <c r="AE260" s="20"/>
      <c r="AF260" s="20"/>
      <c r="AG260" s="20"/>
      <c r="AH260" s="20"/>
      <c r="AI260" s="20"/>
      <c r="AJ260" s="20"/>
      <c r="AK260" s="20"/>
      <c r="AM260"/>
      <c r="AN260"/>
    </row>
    <row r="261" spans="31:40" x14ac:dyDescent="0.25">
      <c r="AE261" s="20"/>
      <c r="AF261" s="20"/>
      <c r="AG261" s="20"/>
      <c r="AH261" s="20"/>
      <c r="AI261" s="20"/>
      <c r="AJ261" s="20"/>
      <c r="AK261" s="20"/>
      <c r="AM261"/>
      <c r="AN261"/>
    </row>
    <row r="262" spans="31:40" x14ac:dyDescent="0.25">
      <c r="AE262" s="20"/>
      <c r="AF262" s="20"/>
      <c r="AG262" s="20"/>
      <c r="AH262" s="20"/>
      <c r="AI262" s="20"/>
      <c r="AJ262" s="20"/>
      <c r="AK262" s="20"/>
      <c r="AM262"/>
      <c r="AN262"/>
    </row>
    <row r="263" spans="31:40" x14ac:dyDescent="0.25">
      <c r="AE263" s="20"/>
      <c r="AF263" s="20"/>
      <c r="AG263" s="20"/>
      <c r="AH263" s="20"/>
      <c r="AI263" s="20"/>
      <c r="AJ263" s="20"/>
      <c r="AK263" s="20"/>
      <c r="AM263"/>
      <c r="AN263"/>
    </row>
    <row r="264" spans="31:40" x14ac:dyDescent="0.25">
      <c r="AE264" s="20"/>
      <c r="AF264" s="20"/>
      <c r="AG264" s="20"/>
      <c r="AH264" s="20"/>
      <c r="AI264" s="20"/>
      <c r="AJ264" s="20"/>
      <c r="AK264" s="20"/>
      <c r="AM264"/>
      <c r="AN264"/>
    </row>
    <row r="265" spans="31:40" x14ac:dyDescent="0.25">
      <c r="AE265" s="20"/>
      <c r="AF265" s="20"/>
      <c r="AG265" s="20"/>
      <c r="AH265" s="20"/>
      <c r="AI265" s="20"/>
      <c r="AJ265" s="20"/>
      <c r="AK265" s="20"/>
      <c r="AM265"/>
      <c r="AN265"/>
    </row>
    <row r="266" spans="31:40" x14ac:dyDescent="0.25">
      <c r="AE266" s="20"/>
      <c r="AF266" s="20"/>
      <c r="AG266" s="20"/>
      <c r="AH266" s="20"/>
      <c r="AI266" s="20"/>
      <c r="AJ266" s="20"/>
      <c r="AK266" s="20"/>
      <c r="AM266"/>
      <c r="AN266"/>
    </row>
    <row r="267" spans="31:40" x14ac:dyDescent="0.25">
      <c r="AE267" s="20"/>
      <c r="AF267" s="20"/>
      <c r="AG267" s="20"/>
      <c r="AH267" s="20"/>
      <c r="AI267" s="20"/>
      <c r="AJ267" s="20"/>
      <c r="AK267" s="20"/>
      <c r="AM267"/>
      <c r="AN267"/>
    </row>
    <row r="268" spans="31:40" x14ac:dyDescent="0.25">
      <c r="AE268" s="20"/>
      <c r="AF268" s="20"/>
      <c r="AG268" s="20"/>
      <c r="AH268" s="20"/>
      <c r="AI268" s="20"/>
      <c r="AJ268" s="20"/>
      <c r="AK268" s="20"/>
      <c r="AM268"/>
      <c r="AN268"/>
    </row>
    <row r="269" spans="31:40" x14ac:dyDescent="0.25">
      <c r="AE269" s="20"/>
      <c r="AF269" s="20"/>
      <c r="AG269" s="20"/>
      <c r="AH269" s="20"/>
      <c r="AI269" s="20"/>
      <c r="AJ269" s="20"/>
      <c r="AK269" s="20"/>
      <c r="AM269"/>
      <c r="AN269"/>
    </row>
    <row r="270" spans="31:40" x14ac:dyDescent="0.25">
      <c r="AE270" s="20"/>
      <c r="AF270" s="20"/>
      <c r="AG270" s="20"/>
      <c r="AH270" s="20"/>
      <c r="AI270" s="20"/>
      <c r="AJ270" s="20"/>
      <c r="AK270" s="20"/>
      <c r="AM270"/>
      <c r="AN270"/>
    </row>
    <row r="271" spans="31:40" x14ac:dyDescent="0.25">
      <c r="AE271" s="20"/>
      <c r="AF271" s="20"/>
      <c r="AG271" s="20"/>
      <c r="AH271" s="20"/>
      <c r="AI271" s="20"/>
      <c r="AJ271" s="20"/>
      <c r="AK271" s="20"/>
      <c r="AM271"/>
      <c r="AN271"/>
    </row>
    <row r="272" spans="31:40" x14ac:dyDescent="0.25">
      <c r="AE272" s="20"/>
      <c r="AF272" s="20"/>
      <c r="AG272" s="20"/>
      <c r="AH272" s="20"/>
      <c r="AI272" s="20"/>
      <c r="AJ272" s="20"/>
      <c r="AK272" s="20"/>
      <c r="AM272"/>
      <c r="AN272"/>
    </row>
    <row r="273" spans="31:40" x14ac:dyDescent="0.25">
      <c r="AE273" s="20"/>
      <c r="AF273" s="20"/>
      <c r="AG273" s="20"/>
      <c r="AH273" s="20"/>
      <c r="AI273" s="20"/>
      <c r="AJ273" s="20"/>
      <c r="AK273" s="20"/>
      <c r="AM273"/>
      <c r="AN273"/>
    </row>
    <row r="274" spans="31:40" x14ac:dyDescent="0.25">
      <c r="AE274" s="20"/>
      <c r="AF274" s="20"/>
      <c r="AG274" s="20"/>
      <c r="AH274" s="20"/>
      <c r="AI274" s="20"/>
      <c r="AJ274" s="20"/>
      <c r="AK274" s="20"/>
      <c r="AM274"/>
      <c r="AN274"/>
    </row>
    <row r="275" spans="31:40" x14ac:dyDescent="0.25">
      <c r="AE275" s="20"/>
      <c r="AF275" s="20"/>
      <c r="AG275" s="20"/>
      <c r="AH275" s="20"/>
      <c r="AI275" s="20"/>
      <c r="AJ275" s="20"/>
      <c r="AK275" s="20"/>
      <c r="AM275"/>
      <c r="AN275"/>
    </row>
    <row r="276" spans="31:40" x14ac:dyDescent="0.25">
      <c r="AE276" s="20"/>
      <c r="AF276" s="20"/>
      <c r="AG276" s="20"/>
      <c r="AH276" s="20"/>
      <c r="AI276" s="20"/>
      <c r="AJ276" s="20"/>
      <c r="AK276" s="20"/>
      <c r="AM276"/>
      <c r="AN276"/>
    </row>
    <row r="277" spans="31:40" x14ac:dyDescent="0.25">
      <c r="AE277" s="20"/>
      <c r="AF277" s="20"/>
      <c r="AG277" s="20"/>
      <c r="AH277" s="20"/>
      <c r="AI277" s="20"/>
      <c r="AJ277" s="20"/>
      <c r="AK277" s="20"/>
      <c r="AM277"/>
      <c r="AN277"/>
    </row>
    <row r="278" spans="31:40" x14ac:dyDescent="0.25">
      <c r="AE278" s="20"/>
      <c r="AF278" s="20"/>
      <c r="AG278" s="20"/>
      <c r="AH278" s="20"/>
      <c r="AI278" s="20"/>
      <c r="AJ278" s="20"/>
      <c r="AK278" s="20"/>
      <c r="AM278"/>
      <c r="AN278"/>
    </row>
    <row r="279" spans="31:40" x14ac:dyDescent="0.25">
      <c r="AE279" s="20"/>
      <c r="AF279" s="20"/>
      <c r="AG279" s="20"/>
      <c r="AH279" s="20"/>
      <c r="AI279" s="20"/>
      <c r="AJ279" s="20"/>
      <c r="AK279" s="20"/>
      <c r="AM279"/>
      <c r="AN279"/>
    </row>
    <row r="280" spans="31:40" x14ac:dyDescent="0.25">
      <c r="AE280" s="20"/>
      <c r="AF280" s="20"/>
      <c r="AG280" s="20"/>
      <c r="AH280" s="20"/>
      <c r="AI280" s="20"/>
      <c r="AJ280" s="20"/>
      <c r="AK280" s="20"/>
      <c r="AM280"/>
      <c r="AN280"/>
    </row>
    <row r="281" spans="31:40" x14ac:dyDescent="0.25">
      <c r="AE281" s="20"/>
      <c r="AF281" s="20"/>
      <c r="AG281" s="20"/>
      <c r="AH281" s="20"/>
      <c r="AI281" s="20"/>
      <c r="AJ281" s="20"/>
      <c r="AK281" s="20"/>
      <c r="AM281"/>
      <c r="AN281"/>
    </row>
    <row r="282" spans="31:40" x14ac:dyDescent="0.25">
      <c r="AE282" s="20"/>
      <c r="AF282" s="20"/>
      <c r="AG282" s="20"/>
      <c r="AH282" s="20"/>
      <c r="AI282" s="20"/>
      <c r="AJ282" s="20"/>
      <c r="AK282" s="20"/>
      <c r="AM282"/>
      <c r="AN282"/>
    </row>
    <row r="283" spans="31:40" x14ac:dyDescent="0.25">
      <c r="AE283" s="20"/>
      <c r="AF283" s="20"/>
      <c r="AG283" s="20"/>
      <c r="AH283" s="20"/>
      <c r="AI283" s="20"/>
      <c r="AJ283" s="20"/>
      <c r="AK283" s="20"/>
      <c r="AM283"/>
      <c r="AN283"/>
    </row>
    <row r="284" spans="31:40" x14ac:dyDescent="0.25">
      <c r="AE284" s="20"/>
      <c r="AF284" s="20"/>
      <c r="AG284" s="20"/>
      <c r="AH284" s="20"/>
      <c r="AI284" s="20"/>
      <c r="AJ284" s="20"/>
      <c r="AK284" s="20"/>
      <c r="AM284"/>
      <c r="AN284"/>
    </row>
    <row r="285" spans="31:40" x14ac:dyDescent="0.25">
      <c r="AE285" s="20"/>
      <c r="AF285" s="20"/>
      <c r="AG285" s="20"/>
      <c r="AH285" s="20"/>
      <c r="AI285" s="20"/>
      <c r="AJ285" s="20"/>
      <c r="AK285" s="20"/>
      <c r="AM285"/>
      <c r="AN285"/>
    </row>
    <row r="286" spans="31:40" x14ac:dyDescent="0.25">
      <c r="AE286" s="20"/>
      <c r="AF286" s="20"/>
      <c r="AG286" s="20"/>
      <c r="AH286" s="20"/>
      <c r="AI286" s="20"/>
      <c r="AJ286" s="20"/>
      <c r="AK286" s="20"/>
      <c r="AM286"/>
      <c r="AN286"/>
    </row>
    <row r="287" spans="31:40" x14ac:dyDescent="0.25">
      <c r="AE287" s="20"/>
      <c r="AF287" s="20"/>
      <c r="AG287" s="20"/>
      <c r="AH287" s="20"/>
      <c r="AI287" s="20"/>
      <c r="AJ287" s="20"/>
      <c r="AK287" s="20"/>
      <c r="AM287"/>
      <c r="AN287"/>
    </row>
    <row r="288" spans="31:40" x14ac:dyDescent="0.25">
      <c r="AE288" s="20"/>
      <c r="AF288" s="20"/>
      <c r="AG288" s="20"/>
      <c r="AH288" s="20"/>
      <c r="AI288" s="20"/>
      <c r="AJ288" s="20"/>
      <c r="AK288" s="20"/>
      <c r="AM288"/>
      <c r="AN288"/>
    </row>
    <row r="289" spans="31:40" x14ac:dyDescent="0.25">
      <c r="AE289" s="20"/>
      <c r="AF289" s="20"/>
      <c r="AG289" s="20"/>
      <c r="AH289" s="20"/>
      <c r="AI289" s="20"/>
      <c r="AJ289" s="20"/>
      <c r="AK289" s="20"/>
      <c r="AM289"/>
      <c r="AN289"/>
    </row>
    <row r="290" spans="31:40" x14ac:dyDescent="0.25">
      <c r="AE290" s="20"/>
      <c r="AF290" s="20"/>
      <c r="AG290" s="20"/>
      <c r="AH290" s="20"/>
      <c r="AI290" s="20"/>
      <c r="AJ290" s="20"/>
      <c r="AK290" s="20"/>
      <c r="AM290"/>
      <c r="AN290"/>
    </row>
    <row r="291" spans="31:40" x14ac:dyDescent="0.25">
      <c r="AE291" s="20"/>
      <c r="AF291" s="20"/>
      <c r="AG291" s="20"/>
      <c r="AH291" s="20"/>
      <c r="AI291" s="20"/>
      <c r="AJ291" s="20"/>
      <c r="AK291" s="20"/>
      <c r="AM291"/>
      <c r="AN291"/>
    </row>
    <row r="292" spans="31:40" x14ac:dyDescent="0.25">
      <c r="AE292" s="20"/>
      <c r="AF292" s="20"/>
      <c r="AG292" s="20"/>
      <c r="AH292" s="20"/>
      <c r="AI292" s="20"/>
      <c r="AJ292" s="20"/>
      <c r="AK292" s="20"/>
      <c r="AM292"/>
      <c r="AN292"/>
    </row>
    <row r="293" spans="31:40" x14ac:dyDescent="0.25">
      <c r="AE293" s="20"/>
      <c r="AF293" s="20"/>
      <c r="AG293" s="20"/>
      <c r="AH293" s="20"/>
      <c r="AI293" s="20"/>
      <c r="AJ293" s="20"/>
      <c r="AK293" s="20"/>
      <c r="AM293"/>
      <c r="AN293"/>
    </row>
    <row r="294" spans="31:40" x14ac:dyDescent="0.25">
      <c r="AE294" s="20"/>
      <c r="AF294" s="20"/>
      <c r="AG294" s="20"/>
      <c r="AH294" s="20"/>
      <c r="AI294" s="20"/>
      <c r="AJ294" s="20"/>
      <c r="AK294" s="20"/>
      <c r="AM294"/>
      <c r="AN294"/>
    </row>
    <row r="295" spans="31:40" x14ac:dyDescent="0.25">
      <c r="AE295" s="20"/>
      <c r="AF295" s="20"/>
      <c r="AG295" s="20"/>
      <c r="AH295" s="20"/>
      <c r="AI295" s="20"/>
      <c r="AJ295" s="20"/>
      <c r="AK295" s="20"/>
      <c r="AM295"/>
      <c r="AN295"/>
    </row>
    <row r="296" spans="31:40" x14ac:dyDescent="0.25">
      <c r="AE296" s="20"/>
      <c r="AF296" s="20"/>
      <c r="AG296" s="20"/>
      <c r="AH296" s="20"/>
      <c r="AI296" s="20"/>
      <c r="AJ296" s="20"/>
      <c r="AK296" s="20"/>
      <c r="AM296"/>
      <c r="AN296"/>
    </row>
    <row r="297" spans="31:40" x14ac:dyDescent="0.25">
      <c r="AE297" s="20"/>
      <c r="AF297" s="20"/>
      <c r="AG297" s="20"/>
      <c r="AH297" s="20"/>
      <c r="AI297" s="20"/>
      <c r="AJ297" s="20"/>
      <c r="AK297" s="20"/>
      <c r="AM297"/>
      <c r="AN297"/>
    </row>
    <row r="298" spans="31:40" x14ac:dyDescent="0.25">
      <c r="AE298" s="20"/>
      <c r="AF298" s="20"/>
      <c r="AG298" s="20"/>
      <c r="AH298" s="20"/>
      <c r="AI298" s="20"/>
      <c r="AJ298" s="20"/>
      <c r="AK298" s="20"/>
      <c r="AM298"/>
      <c r="AN298"/>
    </row>
    <row r="299" spans="31:40" x14ac:dyDescent="0.25">
      <c r="AE299" s="20"/>
      <c r="AF299" s="20"/>
      <c r="AG299" s="20"/>
      <c r="AH299" s="20"/>
      <c r="AI299" s="20"/>
      <c r="AJ299" s="20"/>
      <c r="AK299" s="20"/>
      <c r="AM299"/>
      <c r="AN299"/>
    </row>
    <row r="300" spans="31:40" x14ac:dyDescent="0.25">
      <c r="AE300" s="20"/>
      <c r="AF300" s="20"/>
      <c r="AG300" s="20"/>
      <c r="AH300" s="20"/>
      <c r="AI300" s="20"/>
      <c r="AJ300" s="20"/>
      <c r="AK300" s="20"/>
      <c r="AM300"/>
      <c r="AN300"/>
    </row>
    <row r="301" spans="31:40" x14ac:dyDescent="0.25">
      <c r="AE301" s="20"/>
      <c r="AF301" s="20"/>
      <c r="AG301" s="20"/>
      <c r="AH301" s="20"/>
      <c r="AI301" s="20"/>
      <c r="AJ301" s="20"/>
      <c r="AK301" s="20"/>
      <c r="AM301"/>
      <c r="AN301"/>
    </row>
    <row r="302" spans="31:40" x14ac:dyDescent="0.25">
      <c r="AE302" s="20"/>
      <c r="AF302" s="20"/>
      <c r="AG302" s="20"/>
      <c r="AH302" s="20"/>
      <c r="AI302" s="20"/>
      <c r="AJ302" s="20"/>
      <c r="AK302" s="20"/>
      <c r="AM302"/>
      <c r="AN302"/>
    </row>
    <row r="303" spans="31:40" x14ac:dyDescent="0.25">
      <c r="AE303" s="20"/>
      <c r="AF303" s="20"/>
      <c r="AG303" s="20"/>
      <c r="AH303" s="20"/>
      <c r="AI303" s="20"/>
      <c r="AJ303" s="20"/>
      <c r="AK303" s="20"/>
      <c r="AM303"/>
      <c r="AN303"/>
    </row>
    <row r="304" spans="31:40" x14ac:dyDescent="0.25">
      <c r="AE304" s="20"/>
      <c r="AF304" s="20"/>
      <c r="AG304" s="20"/>
      <c r="AH304" s="20"/>
      <c r="AI304" s="20"/>
      <c r="AJ304" s="20"/>
      <c r="AK304" s="20"/>
      <c r="AM304"/>
      <c r="AN304"/>
    </row>
    <row r="305" spans="31:40" x14ac:dyDescent="0.25">
      <c r="AE305" s="20"/>
      <c r="AF305" s="20"/>
      <c r="AG305" s="20"/>
      <c r="AH305" s="20"/>
      <c r="AI305" s="20"/>
      <c r="AJ305" s="20"/>
      <c r="AK305" s="20"/>
      <c r="AM305"/>
      <c r="AN305"/>
    </row>
    <row r="306" spans="31:40" x14ac:dyDescent="0.25">
      <c r="AE306" s="20"/>
      <c r="AF306" s="20"/>
      <c r="AG306" s="20"/>
      <c r="AH306" s="20"/>
      <c r="AI306" s="20"/>
      <c r="AJ306" s="20"/>
      <c r="AK306" s="20"/>
      <c r="AM306"/>
      <c r="AN306"/>
    </row>
    <row r="307" spans="31:40" x14ac:dyDescent="0.25">
      <c r="AE307" s="20"/>
      <c r="AF307" s="20"/>
      <c r="AG307" s="20"/>
      <c r="AH307" s="20"/>
      <c r="AI307" s="20"/>
      <c r="AJ307" s="20"/>
      <c r="AK307" s="20"/>
      <c r="AM307"/>
      <c r="AN307"/>
    </row>
    <row r="308" spans="31:40" x14ac:dyDescent="0.25">
      <c r="AE308" s="20"/>
      <c r="AF308" s="20"/>
      <c r="AG308" s="20"/>
      <c r="AH308" s="20"/>
      <c r="AI308" s="20"/>
      <c r="AJ308" s="20"/>
      <c r="AK308" s="20"/>
      <c r="AM308"/>
      <c r="AN308"/>
    </row>
    <row r="309" spans="31:40" x14ac:dyDescent="0.25">
      <c r="AE309" s="20"/>
      <c r="AF309" s="20"/>
      <c r="AG309" s="20"/>
      <c r="AH309" s="20"/>
      <c r="AI309" s="20"/>
      <c r="AJ309" s="20"/>
      <c r="AK309" s="20"/>
      <c r="AM309"/>
      <c r="AN309"/>
    </row>
    <row r="310" spans="31:40" x14ac:dyDescent="0.25">
      <c r="AE310" s="20"/>
      <c r="AF310" s="20"/>
      <c r="AG310" s="20"/>
      <c r="AH310" s="20"/>
      <c r="AI310" s="20"/>
      <c r="AJ310" s="20"/>
      <c r="AK310" s="20"/>
      <c r="AM310"/>
      <c r="AN310"/>
    </row>
    <row r="311" spans="31:40" x14ac:dyDescent="0.25">
      <c r="AE311" s="20"/>
      <c r="AF311" s="20"/>
      <c r="AG311" s="20"/>
      <c r="AH311" s="20"/>
      <c r="AI311" s="20"/>
      <c r="AJ311" s="20"/>
      <c r="AK311" s="20"/>
      <c r="AM311"/>
      <c r="AN311"/>
    </row>
    <row r="312" spans="31:40" x14ac:dyDescent="0.25">
      <c r="AE312" s="20"/>
      <c r="AF312" s="20"/>
      <c r="AG312" s="20"/>
      <c r="AH312" s="20"/>
      <c r="AI312" s="20"/>
      <c r="AJ312" s="20"/>
      <c r="AK312" s="20"/>
      <c r="AM312"/>
      <c r="AN312"/>
    </row>
    <row r="313" spans="31:40" x14ac:dyDescent="0.25">
      <c r="AE313" s="20"/>
      <c r="AF313" s="20"/>
      <c r="AG313" s="20"/>
      <c r="AH313" s="20"/>
      <c r="AI313" s="20"/>
      <c r="AJ313" s="20"/>
      <c r="AK313" s="20"/>
      <c r="AM313"/>
      <c r="AN313"/>
    </row>
    <row r="314" spans="31:40" x14ac:dyDescent="0.25">
      <c r="AE314" s="20"/>
      <c r="AF314" s="20"/>
      <c r="AG314" s="20"/>
      <c r="AH314" s="20"/>
      <c r="AI314" s="20"/>
      <c r="AJ314" s="20"/>
      <c r="AK314" s="20"/>
      <c r="AM314"/>
      <c r="AN314"/>
    </row>
    <row r="315" spans="31:40" x14ac:dyDescent="0.25">
      <c r="AE315" s="20"/>
      <c r="AF315" s="20"/>
      <c r="AG315" s="20"/>
      <c r="AH315" s="20"/>
      <c r="AI315" s="20"/>
      <c r="AJ315" s="20"/>
      <c r="AK315" s="20"/>
      <c r="AM315"/>
      <c r="AN315"/>
    </row>
    <row r="316" spans="31:40" x14ac:dyDescent="0.25">
      <c r="AE316" s="20"/>
      <c r="AF316" s="20"/>
      <c r="AG316" s="20"/>
      <c r="AH316" s="20"/>
      <c r="AI316" s="20"/>
      <c r="AJ316" s="20"/>
      <c r="AK316" s="20"/>
      <c r="AM316"/>
      <c r="AN316"/>
    </row>
    <row r="317" spans="31:40" x14ac:dyDescent="0.25">
      <c r="AE317" s="20"/>
      <c r="AF317" s="20"/>
      <c r="AG317" s="20"/>
      <c r="AH317" s="20"/>
      <c r="AI317" s="20"/>
      <c r="AJ317" s="20"/>
      <c r="AK317" s="20"/>
      <c r="AM317"/>
      <c r="AN317"/>
    </row>
    <row r="318" spans="31:40" x14ac:dyDescent="0.25">
      <c r="AE318" s="20"/>
      <c r="AF318" s="20"/>
      <c r="AG318" s="20"/>
      <c r="AH318" s="20"/>
      <c r="AI318" s="20"/>
      <c r="AJ318" s="20"/>
      <c r="AK318" s="20"/>
      <c r="AM318"/>
      <c r="AN318"/>
    </row>
    <row r="319" spans="31:40" x14ac:dyDescent="0.25">
      <c r="AE319" s="20"/>
      <c r="AF319" s="20"/>
      <c r="AG319" s="20"/>
      <c r="AH319" s="20"/>
      <c r="AI319" s="20"/>
      <c r="AJ319" s="20"/>
      <c r="AK319" s="20"/>
      <c r="AM319"/>
      <c r="AN319"/>
    </row>
    <row r="320" spans="31:40" x14ac:dyDescent="0.25">
      <c r="AE320" s="20"/>
      <c r="AF320" s="20"/>
      <c r="AG320" s="20"/>
      <c r="AH320" s="20"/>
      <c r="AI320" s="20"/>
      <c r="AJ320" s="20"/>
      <c r="AK320" s="20"/>
      <c r="AM320"/>
      <c r="AN320"/>
    </row>
    <row r="321" spans="31:40" x14ac:dyDescent="0.25">
      <c r="AE321" s="20"/>
      <c r="AF321" s="20"/>
      <c r="AG321" s="20"/>
      <c r="AH321" s="20"/>
      <c r="AI321" s="20"/>
      <c r="AJ321" s="20"/>
      <c r="AK321" s="20"/>
      <c r="AM321"/>
      <c r="AN321"/>
    </row>
    <row r="322" spans="31:40" x14ac:dyDescent="0.25">
      <c r="AE322" s="20"/>
      <c r="AF322" s="20"/>
      <c r="AG322" s="20"/>
      <c r="AH322" s="20"/>
      <c r="AI322" s="20"/>
      <c r="AJ322" s="20"/>
      <c r="AK322" s="20"/>
      <c r="AM322"/>
      <c r="AN322"/>
    </row>
    <row r="323" spans="31:40" x14ac:dyDescent="0.25">
      <c r="AE323" s="20"/>
      <c r="AF323" s="20"/>
      <c r="AG323" s="20"/>
      <c r="AH323" s="20"/>
      <c r="AI323" s="20"/>
      <c r="AJ323" s="20"/>
      <c r="AK323" s="20"/>
      <c r="AM323"/>
      <c r="AN323"/>
    </row>
    <row r="324" spans="31:40" x14ac:dyDescent="0.25">
      <c r="AE324" s="20"/>
      <c r="AF324" s="20"/>
      <c r="AG324" s="20"/>
      <c r="AH324" s="20"/>
      <c r="AI324" s="20"/>
      <c r="AJ324" s="20"/>
      <c r="AK324" s="20"/>
      <c r="AM324"/>
      <c r="AN324"/>
    </row>
    <row r="325" spans="31:40" x14ac:dyDescent="0.25">
      <c r="AE325" s="20"/>
      <c r="AF325" s="20"/>
      <c r="AG325" s="20"/>
      <c r="AH325" s="20"/>
      <c r="AI325" s="20"/>
      <c r="AJ325" s="20"/>
      <c r="AK325" s="20"/>
      <c r="AM325"/>
      <c r="AN325"/>
    </row>
    <row r="326" spans="31:40" x14ac:dyDescent="0.25">
      <c r="AE326" s="20"/>
      <c r="AF326" s="20"/>
      <c r="AG326" s="20"/>
      <c r="AH326" s="20"/>
      <c r="AI326" s="20"/>
      <c r="AJ326" s="20"/>
      <c r="AK326" s="20"/>
      <c r="AM326"/>
      <c r="AN326"/>
    </row>
    <row r="327" spans="31:40" x14ac:dyDescent="0.25">
      <c r="AE327" s="20"/>
      <c r="AF327" s="20"/>
      <c r="AG327" s="20"/>
      <c r="AH327" s="20"/>
      <c r="AI327" s="20"/>
      <c r="AJ327" s="20"/>
      <c r="AK327" s="20"/>
      <c r="AM327"/>
      <c r="AN327"/>
    </row>
    <row r="328" spans="31:40" x14ac:dyDescent="0.25">
      <c r="AE328" s="20"/>
      <c r="AF328" s="20"/>
      <c r="AG328" s="20"/>
      <c r="AH328" s="20"/>
      <c r="AI328" s="20"/>
      <c r="AJ328" s="20"/>
      <c r="AK328" s="20"/>
      <c r="AM328"/>
      <c r="AN328"/>
    </row>
    <row r="329" spans="31:40" x14ac:dyDescent="0.25">
      <c r="AE329" s="20"/>
      <c r="AF329" s="20"/>
      <c r="AG329" s="20"/>
      <c r="AH329" s="20"/>
      <c r="AI329" s="20"/>
      <c r="AJ329" s="20"/>
      <c r="AK329" s="20"/>
      <c r="AM329"/>
      <c r="AN329"/>
    </row>
    <row r="330" spans="31:40" x14ac:dyDescent="0.25">
      <c r="AE330" s="20"/>
      <c r="AF330" s="20"/>
      <c r="AG330" s="20"/>
      <c r="AH330" s="20"/>
      <c r="AI330" s="20"/>
      <c r="AJ330" s="20"/>
      <c r="AK330" s="20"/>
      <c r="AM330"/>
      <c r="AN330"/>
    </row>
    <row r="331" spans="31:40" x14ac:dyDescent="0.25">
      <c r="AE331" s="20"/>
      <c r="AF331" s="20"/>
      <c r="AG331" s="20"/>
      <c r="AH331" s="20"/>
      <c r="AI331" s="20"/>
      <c r="AJ331" s="20"/>
      <c r="AK331" s="20"/>
      <c r="AM331"/>
      <c r="AN331"/>
    </row>
    <row r="332" spans="31:40" x14ac:dyDescent="0.25">
      <c r="AE332" s="20"/>
      <c r="AF332" s="20"/>
      <c r="AG332" s="20"/>
      <c r="AH332" s="20"/>
      <c r="AI332" s="20"/>
      <c r="AJ332" s="20"/>
      <c r="AK332" s="20"/>
      <c r="AM332"/>
      <c r="AN332"/>
    </row>
    <row r="333" spans="31:40" x14ac:dyDescent="0.25">
      <c r="AE333" s="20"/>
      <c r="AF333" s="20"/>
      <c r="AG333" s="20"/>
      <c r="AH333" s="20"/>
      <c r="AI333" s="20"/>
      <c r="AJ333" s="20"/>
      <c r="AK333" s="20"/>
      <c r="AM333"/>
      <c r="AN333"/>
    </row>
    <row r="334" spans="31:40" x14ac:dyDescent="0.25">
      <c r="AE334" s="20"/>
      <c r="AF334" s="20"/>
      <c r="AG334" s="20"/>
      <c r="AH334" s="20"/>
      <c r="AI334" s="20"/>
      <c r="AJ334" s="20"/>
      <c r="AK334" s="20"/>
      <c r="AM334"/>
      <c r="AN334"/>
    </row>
    <row r="335" spans="31:40" x14ac:dyDescent="0.25">
      <c r="AE335" s="20"/>
      <c r="AF335" s="20"/>
      <c r="AG335" s="20"/>
      <c r="AH335" s="20"/>
      <c r="AI335" s="20"/>
      <c r="AJ335" s="20"/>
      <c r="AK335" s="20"/>
      <c r="AM335"/>
      <c r="AN335"/>
    </row>
    <row r="336" spans="31:40" x14ac:dyDescent="0.25">
      <c r="AE336" s="20"/>
      <c r="AF336" s="20"/>
      <c r="AG336" s="20"/>
      <c r="AH336" s="20"/>
      <c r="AI336" s="20"/>
      <c r="AJ336" s="20"/>
      <c r="AK336" s="20"/>
      <c r="AM336"/>
      <c r="AN336"/>
    </row>
    <row r="337" spans="31:40" x14ac:dyDescent="0.25">
      <c r="AE337" s="20"/>
      <c r="AF337" s="20"/>
      <c r="AG337" s="20"/>
      <c r="AH337" s="20"/>
      <c r="AI337" s="20"/>
      <c r="AJ337" s="20"/>
      <c r="AK337" s="20"/>
      <c r="AM337"/>
      <c r="AN337"/>
    </row>
    <row r="338" spans="31:40" x14ac:dyDescent="0.25">
      <c r="AE338" s="20"/>
      <c r="AF338" s="20"/>
      <c r="AG338" s="20"/>
      <c r="AH338" s="20"/>
      <c r="AI338" s="20"/>
      <c r="AJ338" s="20"/>
      <c r="AK338" s="20"/>
      <c r="AM338"/>
      <c r="AN338"/>
    </row>
    <row r="339" spans="31:40" x14ac:dyDescent="0.25">
      <c r="AE339" s="20"/>
      <c r="AF339" s="20"/>
      <c r="AG339" s="20"/>
      <c r="AH339" s="20"/>
      <c r="AI339" s="20"/>
      <c r="AJ339" s="20"/>
      <c r="AK339" s="20"/>
      <c r="AM339"/>
      <c r="AN339"/>
    </row>
    <row r="340" spans="31:40" x14ac:dyDescent="0.25">
      <c r="AE340" s="20"/>
      <c r="AF340" s="20"/>
      <c r="AG340" s="20"/>
      <c r="AH340" s="20"/>
      <c r="AI340" s="20"/>
      <c r="AJ340" s="20"/>
      <c r="AK340" s="20"/>
      <c r="AM340"/>
      <c r="AN340"/>
    </row>
    <row r="341" spans="31:40" x14ac:dyDescent="0.25">
      <c r="AE341" s="20"/>
      <c r="AF341" s="20"/>
      <c r="AG341" s="20"/>
      <c r="AH341" s="20"/>
      <c r="AI341" s="20"/>
      <c r="AJ341" s="20"/>
      <c r="AK341" s="20"/>
      <c r="AM341"/>
      <c r="AN341"/>
    </row>
    <row r="342" spans="31:40" x14ac:dyDescent="0.25">
      <c r="AE342" s="20"/>
      <c r="AF342" s="20"/>
      <c r="AG342" s="20"/>
      <c r="AH342" s="20"/>
      <c r="AI342" s="20"/>
      <c r="AJ342" s="20"/>
      <c r="AK342" s="20"/>
      <c r="AM342"/>
      <c r="AN342"/>
    </row>
    <row r="343" spans="31:40" x14ac:dyDescent="0.25">
      <c r="AE343" s="20"/>
      <c r="AF343" s="20"/>
      <c r="AG343" s="20"/>
      <c r="AH343" s="20"/>
      <c r="AI343" s="20"/>
      <c r="AJ343" s="20"/>
      <c r="AK343" s="20"/>
      <c r="AM343"/>
      <c r="AN343"/>
    </row>
    <row r="344" spans="31:40" x14ac:dyDescent="0.25">
      <c r="AE344" s="20"/>
      <c r="AF344" s="20"/>
      <c r="AG344" s="20"/>
      <c r="AH344" s="20"/>
      <c r="AI344" s="20"/>
      <c r="AJ344" s="20"/>
      <c r="AK344" s="20"/>
      <c r="AM344"/>
      <c r="AN344"/>
    </row>
    <row r="345" spans="31:40" x14ac:dyDescent="0.25">
      <c r="AE345" s="20"/>
      <c r="AF345" s="20"/>
      <c r="AG345" s="20"/>
      <c r="AH345" s="20"/>
      <c r="AI345" s="20"/>
      <c r="AJ345" s="20"/>
      <c r="AK345" s="20"/>
      <c r="AM345"/>
      <c r="AN345"/>
    </row>
    <row r="346" spans="31:40" x14ac:dyDescent="0.25">
      <c r="AE346" s="20"/>
      <c r="AF346" s="20"/>
      <c r="AG346" s="20"/>
      <c r="AH346" s="20"/>
      <c r="AI346" s="20"/>
      <c r="AJ346" s="20"/>
      <c r="AK346" s="20"/>
      <c r="AM346"/>
      <c r="AN346"/>
    </row>
    <row r="347" spans="31:40" x14ac:dyDescent="0.25">
      <c r="AE347" s="20"/>
      <c r="AF347" s="20"/>
      <c r="AG347" s="20"/>
      <c r="AH347" s="20"/>
      <c r="AI347" s="20"/>
      <c r="AJ347" s="20"/>
      <c r="AK347" s="20"/>
      <c r="AM347"/>
      <c r="AN347"/>
    </row>
    <row r="348" spans="31:40" x14ac:dyDescent="0.25">
      <c r="AE348" s="20"/>
      <c r="AF348" s="20"/>
      <c r="AG348" s="20"/>
      <c r="AH348" s="20"/>
      <c r="AI348" s="20"/>
      <c r="AJ348" s="20"/>
      <c r="AK348" s="20"/>
      <c r="AM348"/>
      <c r="AN348"/>
    </row>
    <row r="349" spans="31:40" x14ac:dyDescent="0.25">
      <c r="AE349" s="20"/>
      <c r="AF349" s="20"/>
      <c r="AG349" s="20"/>
      <c r="AH349" s="20"/>
      <c r="AI349" s="20"/>
      <c r="AJ349" s="20"/>
      <c r="AK349" s="20"/>
      <c r="AM349"/>
      <c r="AN349"/>
    </row>
    <row r="350" spans="31:40" x14ac:dyDescent="0.25">
      <c r="AE350" s="20"/>
      <c r="AF350" s="20"/>
      <c r="AG350" s="20"/>
      <c r="AH350" s="20"/>
      <c r="AI350" s="20"/>
      <c r="AJ350" s="20"/>
      <c r="AK350" s="20"/>
      <c r="AM350"/>
      <c r="AN350"/>
    </row>
    <row r="351" spans="31:40" x14ac:dyDescent="0.25">
      <c r="AE351" s="20"/>
      <c r="AF351" s="20"/>
      <c r="AG351" s="20"/>
      <c r="AH351" s="20"/>
      <c r="AI351" s="20"/>
      <c r="AJ351" s="20"/>
      <c r="AK351" s="20"/>
      <c r="AM351"/>
      <c r="AN351"/>
    </row>
    <row r="352" spans="31:40" x14ac:dyDescent="0.25">
      <c r="AE352" s="20"/>
      <c r="AF352" s="20"/>
      <c r="AG352" s="20"/>
      <c r="AH352" s="20"/>
      <c r="AI352" s="20"/>
      <c r="AJ352" s="20"/>
      <c r="AK352" s="20"/>
      <c r="AM352"/>
      <c r="AN352"/>
    </row>
    <row r="353" spans="31:40" x14ac:dyDescent="0.25">
      <c r="AE353" s="20"/>
      <c r="AF353" s="20"/>
      <c r="AG353" s="20"/>
      <c r="AH353" s="20"/>
      <c r="AI353" s="20"/>
      <c r="AJ353" s="20"/>
      <c r="AK353" s="20"/>
      <c r="AM353"/>
      <c r="AN353"/>
    </row>
    <row r="354" spans="31:40" x14ac:dyDescent="0.25">
      <c r="AE354" s="20"/>
      <c r="AF354" s="20"/>
      <c r="AG354" s="20"/>
      <c r="AH354" s="20"/>
      <c r="AI354" s="20"/>
      <c r="AJ354" s="20"/>
      <c r="AK354" s="20"/>
      <c r="AM354"/>
      <c r="AN354"/>
    </row>
    <row r="355" spans="31:40" x14ac:dyDescent="0.25">
      <c r="AE355" s="20"/>
      <c r="AF355" s="20"/>
      <c r="AG355" s="20"/>
      <c r="AH355" s="20"/>
      <c r="AI355" s="20"/>
      <c r="AJ355" s="20"/>
      <c r="AK355" s="20"/>
      <c r="AM355"/>
      <c r="AN355"/>
    </row>
    <row r="356" spans="31:40" x14ac:dyDescent="0.25">
      <c r="AE356" s="20"/>
      <c r="AF356" s="20"/>
      <c r="AG356" s="20"/>
      <c r="AH356" s="20"/>
      <c r="AI356" s="20"/>
      <c r="AJ356" s="20"/>
      <c r="AK356" s="20"/>
      <c r="AM356"/>
      <c r="AN356"/>
    </row>
    <row r="357" spans="31:40" x14ac:dyDescent="0.25">
      <c r="AE357" s="20"/>
      <c r="AF357" s="20"/>
      <c r="AG357" s="20"/>
      <c r="AH357" s="20"/>
      <c r="AI357" s="20"/>
      <c r="AJ357" s="20"/>
      <c r="AK357" s="20"/>
      <c r="AM357"/>
      <c r="AN357"/>
    </row>
    <row r="358" spans="31:40" x14ac:dyDescent="0.25">
      <c r="AE358" s="20"/>
      <c r="AF358" s="20"/>
      <c r="AG358" s="20"/>
      <c r="AH358" s="20"/>
      <c r="AI358" s="20"/>
      <c r="AJ358" s="20"/>
      <c r="AK358" s="20"/>
      <c r="AM358"/>
      <c r="AN358"/>
    </row>
    <row r="359" spans="31:40" x14ac:dyDescent="0.25">
      <c r="AE359" s="20"/>
      <c r="AF359" s="20"/>
      <c r="AG359" s="20"/>
      <c r="AH359" s="20"/>
      <c r="AI359" s="20"/>
      <c r="AJ359" s="20"/>
      <c r="AK359" s="20"/>
      <c r="AM359"/>
      <c r="AN359"/>
    </row>
    <row r="360" spans="31:40" x14ac:dyDescent="0.25">
      <c r="AE360" s="20"/>
      <c r="AF360" s="20"/>
      <c r="AG360" s="20"/>
      <c r="AH360" s="20"/>
      <c r="AI360" s="20"/>
      <c r="AJ360" s="20"/>
      <c r="AK360" s="20"/>
      <c r="AM360"/>
      <c r="AN360"/>
    </row>
    <row r="361" spans="31:40" x14ac:dyDescent="0.25">
      <c r="AE361" s="20"/>
      <c r="AF361" s="20"/>
      <c r="AG361" s="20"/>
      <c r="AH361" s="20"/>
      <c r="AI361" s="20"/>
      <c r="AJ361" s="20"/>
      <c r="AK361" s="20"/>
      <c r="AM361"/>
      <c r="AN361"/>
    </row>
    <row r="362" spans="31:40" x14ac:dyDescent="0.25">
      <c r="AE362" s="20"/>
      <c r="AF362" s="20"/>
      <c r="AG362" s="20"/>
      <c r="AH362" s="20"/>
      <c r="AI362" s="20"/>
      <c r="AJ362" s="20"/>
      <c r="AK362" s="20"/>
      <c r="AM362"/>
      <c r="AN362"/>
    </row>
    <row r="363" spans="31:40" x14ac:dyDescent="0.25">
      <c r="AE363" s="20"/>
      <c r="AF363" s="20"/>
      <c r="AG363" s="20"/>
      <c r="AH363" s="20"/>
      <c r="AI363" s="20"/>
      <c r="AJ363" s="20"/>
      <c r="AK363" s="20"/>
      <c r="AM363"/>
      <c r="AN363"/>
    </row>
    <row r="364" spans="31:40" x14ac:dyDescent="0.25">
      <c r="AE364" s="20"/>
      <c r="AF364" s="20"/>
      <c r="AG364" s="20"/>
      <c r="AH364" s="20"/>
      <c r="AI364" s="20"/>
      <c r="AJ364" s="20"/>
      <c r="AK364" s="20"/>
      <c r="AM364"/>
      <c r="AN364"/>
    </row>
    <row r="365" spans="31:40" x14ac:dyDescent="0.25">
      <c r="AE365" s="20"/>
      <c r="AF365" s="20"/>
      <c r="AG365" s="20"/>
      <c r="AH365" s="20"/>
      <c r="AI365" s="20"/>
      <c r="AJ365" s="20"/>
      <c r="AK365" s="20"/>
      <c r="AM365"/>
      <c r="AN365"/>
    </row>
    <row r="366" spans="31:40" x14ac:dyDescent="0.25">
      <c r="AE366" s="20"/>
      <c r="AF366" s="20"/>
      <c r="AG366" s="20"/>
      <c r="AH366" s="20"/>
      <c r="AI366" s="20"/>
      <c r="AJ366" s="20"/>
      <c r="AK366" s="20"/>
      <c r="AM366"/>
      <c r="AN366"/>
    </row>
    <row r="367" spans="31:40" x14ac:dyDescent="0.25">
      <c r="AE367" s="20"/>
      <c r="AF367" s="20"/>
      <c r="AG367" s="20"/>
      <c r="AH367" s="20"/>
      <c r="AI367" s="20"/>
      <c r="AJ367" s="20"/>
      <c r="AK367" s="20"/>
      <c r="AM367"/>
      <c r="AN367"/>
    </row>
    <row r="368" spans="31:40" x14ac:dyDescent="0.25">
      <c r="AE368" s="20"/>
      <c r="AF368" s="20"/>
      <c r="AG368" s="20"/>
      <c r="AH368" s="20"/>
      <c r="AI368" s="20"/>
      <c r="AJ368" s="20"/>
      <c r="AK368" s="20"/>
      <c r="AM368"/>
      <c r="AN368"/>
    </row>
    <row r="369" spans="31:40" x14ac:dyDescent="0.25">
      <c r="AE369" s="20"/>
      <c r="AF369" s="20"/>
      <c r="AG369" s="20"/>
      <c r="AH369" s="20"/>
      <c r="AI369" s="20"/>
      <c r="AJ369" s="20"/>
      <c r="AK369" s="20"/>
      <c r="AM369"/>
      <c r="AN369"/>
    </row>
    <row r="370" spans="31:40" x14ac:dyDescent="0.25">
      <c r="AE370" s="20"/>
      <c r="AF370" s="20"/>
      <c r="AG370" s="20"/>
      <c r="AH370" s="20"/>
      <c r="AI370" s="20"/>
      <c r="AJ370" s="20"/>
      <c r="AK370" s="20"/>
      <c r="AM370"/>
      <c r="AN370"/>
    </row>
    <row r="371" spans="31:40" x14ac:dyDescent="0.25">
      <c r="AE371" s="20"/>
      <c r="AF371" s="20"/>
      <c r="AG371" s="20"/>
      <c r="AH371" s="20"/>
      <c r="AI371" s="20"/>
      <c r="AJ371" s="20"/>
      <c r="AK371" s="20"/>
      <c r="AM371"/>
      <c r="AN371"/>
    </row>
    <row r="372" spans="31:40" x14ac:dyDescent="0.25">
      <c r="AE372" s="20"/>
      <c r="AF372" s="20"/>
      <c r="AG372" s="20"/>
      <c r="AH372" s="20"/>
      <c r="AI372" s="20"/>
      <c r="AJ372" s="20"/>
      <c r="AK372" s="20"/>
      <c r="AM372"/>
      <c r="AN372"/>
    </row>
    <row r="373" spans="31:40" x14ac:dyDescent="0.25">
      <c r="AE373" s="20"/>
      <c r="AF373" s="20"/>
      <c r="AG373" s="20"/>
      <c r="AH373" s="20"/>
      <c r="AI373" s="20"/>
      <c r="AJ373" s="20"/>
      <c r="AK373" s="20"/>
      <c r="AM373"/>
      <c r="AN373"/>
    </row>
    <row r="374" spans="31:40" x14ac:dyDescent="0.25">
      <c r="AE374" s="20"/>
      <c r="AF374" s="20"/>
      <c r="AG374" s="20"/>
      <c r="AH374" s="20"/>
      <c r="AI374" s="20"/>
      <c r="AJ374" s="20"/>
      <c r="AK374" s="20"/>
      <c r="AM374"/>
      <c r="AN374"/>
    </row>
    <row r="375" spans="31:40" x14ac:dyDescent="0.25">
      <c r="AE375" s="20"/>
      <c r="AF375" s="20"/>
      <c r="AG375" s="20"/>
      <c r="AH375" s="20"/>
      <c r="AI375" s="20"/>
      <c r="AJ375" s="20"/>
      <c r="AK375" s="20"/>
      <c r="AM375"/>
      <c r="AN375"/>
    </row>
    <row r="376" spans="31:40" x14ac:dyDescent="0.25">
      <c r="AE376" s="20"/>
      <c r="AF376" s="20"/>
      <c r="AG376" s="20"/>
      <c r="AH376" s="20"/>
      <c r="AI376" s="20"/>
      <c r="AJ376" s="20"/>
      <c r="AK376" s="20"/>
      <c r="AM376"/>
      <c r="AN376"/>
    </row>
    <row r="377" spans="31:40" x14ac:dyDescent="0.25">
      <c r="AE377" s="20"/>
      <c r="AF377" s="20"/>
      <c r="AG377" s="20"/>
      <c r="AH377" s="20"/>
      <c r="AI377" s="20"/>
      <c r="AJ377" s="20"/>
      <c r="AK377" s="20"/>
      <c r="AM377"/>
      <c r="AN377"/>
    </row>
    <row r="378" spans="31:40" x14ac:dyDescent="0.25">
      <c r="AE378" s="20"/>
      <c r="AF378" s="20"/>
      <c r="AG378" s="20"/>
      <c r="AH378" s="20"/>
      <c r="AI378" s="20"/>
      <c r="AJ378" s="20"/>
      <c r="AK378" s="20"/>
      <c r="AM378"/>
      <c r="AN378"/>
    </row>
    <row r="379" spans="31:40" x14ac:dyDescent="0.25">
      <c r="AE379" s="20"/>
      <c r="AF379" s="20"/>
      <c r="AG379" s="20"/>
      <c r="AH379" s="20"/>
      <c r="AI379" s="20"/>
      <c r="AJ379" s="20"/>
      <c r="AK379" s="20"/>
      <c r="AM379"/>
      <c r="AN379"/>
    </row>
    <row r="380" spans="31:40" x14ac:dyDescent="0.25">
      <c r="AE380" s="20"/>
      <c r="AF380" s="20"/>
      <c r="AG380" s="20"/>
      <c r="AH380" s="20"/>
      <c r="AI380" s="20"/>
      <c r="AJ380" s="20"/>
      <c r="AK380" s="20"/>
      <c r="AM380"/>
      <c r="AN380"/>
    </row>
    <row r="381" spans="31:40" x14ac:dyDescent="0.25">
      <c r="AE381" s="20"/>
      <c r="AF381" s="20"/>
      <c r="AG381" s="20"/>
      <c r="AH381" s="20"/>
      <c r="AI381" s="20"/>
      <c r="AJ381" s="20"/>
      <c r="AK381" s="20"/>
      <c r="AM381"/>
      <c r="AN381"/>
    </row>
    <row r="382" spans="31:40" x14ac:dyDescent="0.25">
      <c r="AE382" s="20"/>
      <c r="AF382" s="20"/>
      <c r="AG382" s="20"/>
      <c r="AH382" s="20"/>
      <c r="AI382" s="20"/>
      <c r="AJ382" s="20"/>
      <c r="AK382" s="20"/>
      <c r="AM382"/>
      <c r="AN382"/>
    </row>
    <row r="383" spans="31:40" x14ac:dyDescent="0.25">
      <c r="AE383" s="20"/>
      <c r="AF383" s="20"/>
      <c r="AG383" s="20"/>
      <c r="AH383" s="20"/>
      <c r="AI383" s="20"/>
      <c r="AJ383" s="20"/>
      <c r="AK383" s="20"/>
      <c r="AM383"/>
      <c r="AN383"/>
    </row>
    <row r="384" spans="31:40" x14ac:dyDescent="0.25">
      <c r="AE384" s="20"/>
      <c r="AF384" s="20"/>
      <c r="AG384" s="20"/>
      <c r="AH384" s="20"/>
      <c r="AI384" s="20"/>
      <c r="AJ384" s="20"/>
      <c r="AK384" s="20"/>
      <c r="AM384"/>
      <c r="AN384"/>
    </row>
    <row r="385" spans="31:40" x14ac:dyDescent="0.25">
      <c r="AE385" s="20"/>
      <c r="AF385" s="20"/>
      <c r="AG385" s="20"/>
      <c r="AH385" s="20"/>
      <c r="AI385" s="20"/>
      <c r="AJ385" s="20"/>
      <c r="AK385" s="20"/>
      <c r="AM385"/>
      <c r="AN385"/>
    </row>
    <row r="386" spans="31:40" x14ac:dyDescent="0.25">
      <c r="AE386" s="20"/>
      <c r="AF386" s="20"/>
      <c r="AG386" s="20"/>
      <c r="AH386" s="20"/>
      <c r="AI386" s="20"/>
      <c r="AJ386" s="20"/>
      <c r="AK386" s="20"/>
      <c r="AM386"/>
      <c r="AN386"/>
    </row>
    <row r="387" spans="31:40" x14ac:dyDescent="0.25">
      <c r="AE387" s="20"/>
      <c r="AF387" s="20"/>
      <c r="AG387" s="20"/>
      <c r="AH387" s="20"/>
      <c r="AI387" s="20"/>
      <c r="AJ387" s="20"/>
      <c r="AK387" s="20"/>
      <c r="AM387"/>
      <c r="AN387"/>
    </row>
    <row r="388" spans="31:40" x14ac:dyDescent="0.25">
      <c r="AE388" s="20"/>
      <c r="AF388" s="20"/>
      <c r="AG388" s="20"/>
      <c r="AH388" s="20"/>
      <c r="AI388" s="20"/>
      <c r="AJ388" s="20"/>
      <c r="AK388" s="20"/>
      <c r="AM388"/>
      <c r="AN388"/>
    </row>
    <row r="389" spans="31:40" x14ac:dyDescent="0.25">
      <c r="AE389" s="20"/>
      <c r="AF389" s="20"/>
      <c r="AG389" s="20"/>
      <c r="AH389" s="20"/>
      <c r="AI389" s="20"/>
      <c r="AJ389" s="20"/>
      <c r="AK389" s="20"/>
      <c r="AM389"/>
      <c r="AN389"/>
    </row>
    <row r="390" spans="31:40" x14ac:dyDescent="0.25">
      <c r="AE390" s="20"/>
      <c r="AF390" s="20"/>
      <c r="AG390" s="20"/>
      <c r="AH390" s="20"/>
      <c r="AI390" s="20"/>
      <c r="AJ390" s="20"/>
      <c r="AK390" s="20"/>
      <c r="AM390"/>
      <c r="AN390"/>
    </row>
    <row r="391" spans="31:40" x14ac:dyDescent="0.25">
      <c r="AE391" s="20"/>
      <c r="AF391" s="20"/>
      <c r="AG391" s="20"/>
      <c r="AH391" s="20"/>
      <c r="AI391" s="20"/>
      <c r="AJ391" s="20"/>
      <c r="AK391" s="20"/>
      <c r="AM391"/>
      <c r="AN391"/>
    </row>
    <row r="392" spans="31:40" x14ac:dyDescent="0.25">
      <c r="AE392" s="20"/>
      <c r="AF392" s="20"/>
      <c r="AG392" s="20"/>
      <c r="AH392" s="20"/>
      <c r="AI392" s="20"/>
      <c r="AJ392" s="20"/>
      <c r="AK392" s="20"/>
      <c r="AM392"/>
      <c r="AN392"/>
    </row>
    <row r="393" spans="31:40" x14ac:dyDescent="0.25">
      <c r="AE393" s="20"/>
      <c r="AF393" s="20"/>
      <c r="AG393" s="20"/>
      <c r="AH393" s="20"/>
      <c r="AI393" s="20"/>
      <c r="AJ393" s="20"/>
      <c r="AK393" s="20"/>
      <c r="AM393"/>
      <c r="AN393"/>
    </row>
    <row r="394" spans="31:40" x14ac:dyDescent="0.25">
      <c r="AE394" s="20"/>
      <c r="AF394" s="20"/>
      <c r="AG394" s="20"/>
      <c r="AH394" s="20"/>
      <c r="AI394" s="20"/>
      <c r="AJ394" s="20"/>
      <c r="AK394" s="20"/>
      <c r="AM394"/>
      <c r="AN394"/>
    </row>
    <row r="395" spans="31:40" x14ac:dyDescent="0.25">
      <c r="AE395" s="20"/>
      <c r="AF395" s="20"/>
      <c r="AG395" s="20"/>
      <c r="AH395" s="20"/>
      <c r="AI395" s="20"/>
      <c r="AJ395" s="20"/>
      <c r="AK395" s="20"/>
      <c r="AM395"/>
      <c r="AN395"/>
    </row>
    <row r="396" spans="31:40" x14ac:dyDescent="0.25">
      <c r="AE396" s="20"/>
      <c r="AF396" s="20"/>
      <c r="AG396" s="20"/>
      <c r="AH396" s="20"/>
      <c r="AI396" s="20"/>
      <c r="AJ396" s="20"/>
      <c r="AK396" s="20"/>
      <c r="AM396"/>
      <c r="AN396"/>
    </row>
    <row r="397" spans="31:40" x14ac:dyDescent="0.25">
      <c r="AE397" s="20"/>
      <c r="AF397" s="20"/>
      <c r="AG397" s="20"/>
      <c r="AH397" s="20"/>
      <c r="AI397" s="20"/>
      <c r="AJ397" s="20"/>
      <c r="AK397" s="20"/>
      <c r="AM397"/>
      <c r="AN397"/>
    </row>
    <row r="398" spans="31:40" x14ac:dyDescent="0.25">
      <c r="AE398" s="20"/>
      <c r="AF398" s="20"/>
      <c r="AG398" s="20"/>
      <c r="AH398" s="20"/>
      <c r="AI398" s="20"/>
      <c r="AJ398" s="20"/>
      <c r="AK398" s="20"/>
      <c r="AM398"/>
      <c r="AN398"/>
    </row>
    <row r="399" spans="31:40" x14ac:dyDescent="0.25">
      <c r="AE399" s="20"/>
      <c r="AF399" s="20"/>
      <c r="AG399" s="20"/>
      <c r="AH399" s="20"/>
      <c r="AI399" s="20"/>
      <c r="AJ399" s="20"/>
      <c r="AK399" s="20"/>
      <c r="AM399"/>
      <c r="AN399"/>
    </row>
    <row r="400" spans="31:40" x14ac:dyDescent="0.25">
      <c r="AE400" s="20"/>
      <c r="AF400" s="20"/>
      <c r="AG400" s="20"/>
      <c r="AH400" s="20"/>
      <c r="AI400" s="20"/>
      <c r="AJ400" s="20"/>
      <c r="AK400" s="20"/>
      <c r="AM400"/>
      <c r="AN400"/>
    </row>
    <row r="401" spans="31:40" x14ac:dyDescent="0.25">
      <c r="AE401" s="20"/>
      <c r="AF401" s="20"/>
      <c r="AG401" s="20"/>
      <c r="AH401" s="20"/>
      <c r="AI401" s="20"/>
      <c r="AJ401" s="20"/>
      <c r="AK401" s="20"/>
      <c r="AM401"/>
      <c r="AN401"/>
    </row>
    <row r="402" spans="31:40" x14ac:dyDescent="0.25">
      <c r="AE402" s="20"/>
      <c r="AF402" s="20"/>
      <c r="AG402" s="20"/>
      <c r="AH402" s="20"/>
      <c r="AI402" s="20"/>
      <c r="AJ402" s="20"/>
      <c r="AK402" s="20"/>
      <c r="AM402"/>
      <c r="AN402"/>
    </row>
    <row r="403" spans="31:40" x14ac:dyDescent="0.25">
      <c r="AE403" s="20"/>
      <c r="AF403" s="20"/>
      <c r="AG403" s="20"/>
      <c r="AH403" s="20"/>
      <c r="AI403" s="20"/>
      <c r="AJ403" s="20"/>
      <c r="AK403" s="20"/>
      <c r="AM403"/>
      <c r="AN403"/>
    </row>
    <row r="404" spans="31:40" x14ac:dyDescent="0.25">
      <c r="AE404" s="20"/>
      <c r="AF404" s="20"/>
      <c r="AG404" s="20"/>
      <c r="AH404" s="20"/>
      <c r="AI404" s="20"/>
      <c r="AJ404" s="20"/>
      <c r="AK404" s="20"/>
      <c r="AM404"/>
      <c r="AN404"/>
    </row>
    <row r="405" spans="31:40" x14ac:dyDescent="0.25">
      <c r="AE405" s="20"/>
      <c r="AF405" s="20"/>
      <c r="AG405" s="20"/>
      <c r="AH405" s="20"/>
      <c r="AI405" s="20"/>
      <c r="AJ405" s="20"/>
      <c r="AK405" s="20"/>
      <c r="AM405"/>
      <c r="AN405"/>
    </row>
    <row r="406" spans="31:40" x14ac:dyDescent="0.25">
      <c r="AE406" s="20"/>
      <c r="AF406" s="20"/>
      <c r="AG406" s="20"/>
      <c r="AH406" s="20"/>
      <c r="AI406" s="20"/>
      <c r="AJ406" s="20"/>
      <c r="AK406" s="20"/>
      <c r="AM406"/>
      <c r="AN406"/>
    </row>
    <row r="407" spans="31:40" x14ac:dyDescent="0.25">
      <c r="AE407" s="20"/>
      <c r="AF407" s="20"/>
      <c r="AG407" s="20"/>
      <c r="AH407" s="20"/>
      <c r="AI407" s="20"/>
      <c r="AJ407" s="20"/>
      <c r="AK407" s="20"/>
      <c r="AM407"/>
      <c r="AN407"/>
    </row>
    <row r="408" spans="31:40" x14ac:dyDescent="0.25">
      <c r="AE408" s="20"/>
      <c r="AF408" s="20"/>
      <c r="AG408" s="20"/>
      <c r="AH408" s="20"/>
      <c r="AI408" s="20"/>
      <c r="AJ408" s="20"/>
      <c r="AK408" s="20"/>
      <c r="AM408"/>
      <c r="AN408"/>
    </row>
    <row r="409" spans="31:40" x14ac:dyDescent="0.25">
      <c r="AE409" s="20"/>
      <c r="AF409" s="20"/>
      <c r="AG409" s="20"/>
      <c r="AH409" s="20"/>
      <c r="AI409" s="20"/>
      <c r="AJ409" s="20"/>
      <c r="AK409" s="20"/>
      <c r="AM409"/>
      <c r="AN409"/>
    </row>
    <row r="410" spans="31:40" x14ac:dyDescent="0.25">
      <c r="AE410" s="20"/>
      <c r="AF410" s="20"/>
      <c r="AG410" s="20"/>
      <c r="AH410" s="20"/>
      <c r="AI410" s="20"/>
      <c r="AJ410" s="20"/>
      <c r="AK410" s="20"/>
      <c r="AM410"/>
      <c r="AN410"/>
    </row>
    <row r="411" spans="31:40" x14ac:dyDescent="0.25">
      <c r="AE411" s="20"/>
      <c r="AF411" s="20"/>
      <c r="AG411" s="20"/>
      <c r="AH411" s="20"/>
      <c r="AI411" s="20"/>
      <c r="AJ411" s="20"/>
      <c r="AK411" s="20"/>
      <c r="AM411"/>
      <c r="AN411"/>
    </row>
    <row r="412" spans="31:40" x14ac:dyDescent="0.25">
      <c r="AE412" s="20"/>
      <c r="AF412" s="20"/>
      <c r="AG412" s="20"/>
      <c r="AH412" s="20"/>
      <c r="AI412" s="20"/>
      <c r="AJ412" s="20"/>
      <c r="AK412" s="20"/>
      <c r="AM412"/>
      <c r="AN412"/>
    </row>
    <row r="413" spans="31:40" x14ac:dyDescent="0.25">
      <c r="AE413" s="20"/>
      <c r="AF413" s="20"/>
      <c r="AG413" s="20"/>
      <c r="AH413" s="20"/>
      <c r="AI413" s="20"/>
      <c r="AJ413" s="20"/>
      <c r="AK413" s="20"/>
      <c r="AM413"/>
      <c r="AN413"/>
    </row>
    <row r="414" spans="31:40" x14ac:dyDescent="0.25">
      <c r="AE414" s="20"/>
      <c r="AF414" s="20"/>
      <c r="AG414" s="20"/>
      <c r="AH414" s="20"/>
      <c r="AI414" s="20"/>
      <c r="AJ414" s="20"/>
      <c r="AK414" s="20"/>
      <c r="AM414"/>
      <c r="AN414"/>
    </row>
    <row r="415" spans="31:40" x14ac:dyDescent="0.25">
      <c r="AE415" s="20"/>
      <c r="AF415" s="20"/>
      <c r="AG415" s="20"/>
      <c r="AH415" s="20"/>
      <c r="AI415" s="20"/>
      <c r="AJ415" s="20"/>
      <c r="AK415" s="20"/>
      <c r="AM415"/>
      <c r="AN415"/>
    </row>
    <row r="416" spans="31:40" x14ac:dyDescent="0.25">
      <c r="AE416" s="20"/>
      <c r="AF416" s="20"/>
      <c r="AG416" s="20"/>
      <c r="AH416" s="20"/>
      <c r="AI416" s="20"/>
      <c r="AJ416" s="20"/>
      <c r="AK416" s="20"/>
      <c r="AM416"/>
      <c r="AN416"/>
    </row>
    <row r="417" spans="31:40" x14ac:dyDescent="0.25">
      <c r="AE417" s="20"/>
      <c r="AF417" s="20"/>
      <c r="AG417" s="20"/>
      <c r="AH417" s="20"/>
      <c r="AI417" s="20"/>
      <c r="AJ417" s="20"/>
      <c r="AK417" s="20"/>
      <c r="AM417"/>
      <c r="AN417"/>
    </row>
    <row r="418" spans="31:40" x14ac:dyDescent="0.25">
      <c r="AE418" s="20"/>
      <c r="AF418" s="20"/>
      <c r="AG418" s="20"/>
      <c r="AH418" s="20"/>
      <c r="AI418" s="20"/>
      <c r="AJ418" s="20"/>
      <c r="AK418" s="20"/>
      <c r="AM418"/>
      <c r="AN418"/>
    </row>
    <row r="419" spans="31:40" x14ac:dyDescent="0.25">
      <c r="AE419" s="20"/>
      <c r="AF419" s="20"/>
      <c r="AG419" s="20"/>
      <c r="AH419" s="20"/>
      <c r="AI419" s="20"/>
      <c r="AJ419" s="20"/>
      <c r="AK419" s="20"/>
      <c r="AM419"/>
      <c r="AN419"/>
    </row>
    <row r="420" spans="31:40" x14ac:dyDescent="0.25">
      <c r="AE420" s="20"/>
      <c r="AF420" s="20"/>
      <c r="AG420" s="20"/>
      <c r="AH420" s="20"/>
      <c r="AI420" s="20"/>
      <c r="AJ420" s="20"/>
      <c r="AK420" s="20"/>
      <c r="AM420"/>
      <c r="AN420"/>
    </row>
    <row r="421" spans="31:40" x14ac:dyDescent="0.25">
      <c r="AE421" s="20"/>
      <c r="AF421" s="20"/>
      <c r="AG421" s="20"/>
      <c r="AH421" s="20"/>
      <c r="AI421" s="20"/>
      <c r="AJ421" s="20"/>
      <c r="AK421" s="20"/>
      <c r="AM421"/>
      <c r="AN421"/>
    </row>
    <row r="422" spans="31:40" x14ac:dyDescent="0.25">
      <c r="AE422" s="20"/>
      <c r="AF422" s="20"/>
      <c r="AG422" s="20"/>
      <c r="AH422" s="20"/>
      <c r="AI422" s="20"/>
      <c r="AJ422" s="20"/>
      <c r="AK422" s="20"/>
      <c r="AM422"/>
      <c r="AN422"/>
    </row>
    <row r="423" spans="31:40" x14ac:dyDescent="0.25">
      <c r="AE423" s="20"/>
      <c r="AF423" s="20"/>
      <c r="AG423" s="20"/>
      <c r="AH423" s="20"/>
      <c r="AI423" s="20"/>
      <c r="AJ423" s="20"/>
      <c r="AK423" s="20"/>
      <c r="AM423"/>
      <c r="AN423"/>
    </row>
    <row r="424" spans="31:40" x14ac:dyDescent="0.25">
      <c r="AE424" s="20"/>
      <c r="AF424" s="20"/>
      <c r="AG424" s="20"/>
      <c r="AH424" s="20"/>
      <c r="AI424" s="20"/>
      <c r="AJ424" s="20"/>
      <c r="AK424" s="20"/>
      <c r="AM424"/>
      <c r="AN424"/>
    </row>
    <row r="425" spans="31:40" x14ac:dyDescent="0.25">
      <c r="AE425" s="20"/>
      <c r="AF425" s="20"/>
      <c r="AG425" s="20"/>
      <c r="AH425" s="20"/>
      <c r="AI425" s="20"/>
      <c r="AJ425" s="20"/>
      <c r="AK425" s="20"/>
      <c r="AM425"/>
      <c r="AN425"/>
    </row>
  </sheetData>
  <scenarios current="2">
    <scenario name="1" count="2" user="abc" comment="Created by abc on 3/9/2015">
      <inputCells r="X9" val="8"/>
      <inputCells r="X10" val="8"/>
    </scenario>
    <scenario name="2" count="2" user="abc" comment="Created by abc on 3/9/2015">
      <inputCells r="X9" val="8"/>
      <inputCells r="X10" val="8"/>
    </scenario>
    <scenario name="3" count="2" user="abc" comment="Created by abc on 3/9/2015">
      <inputCells r="X9" val="8"/>
      <inputCells r="X10" val="8"/>
    </scenario>
  </scenarios>
  <dataConsolidate/>
  <mergeCells count="2">
    <mergeCell ref="C18:D18"/>
    <mergeCell ref="W19:X19"/>
  </mergeCells>
  <hyperlinks>
    <hyperlink ref="Z20" r:id="rId1" display="Z@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4:N11"/>
  <sheetViews>
    <sheetView workbookViewId="0">
      <selection activeCell="G17" sqref="G17"/>
    </sheetView>
  </sheetViews>
  <sheetFormatPr defaultRowHeight="15" x14ac:dyDescent="0.25"/>
  <cols>
    <col min="12" max="12" width="9.140625" style="1"/>
  </cols>
  <sheetData>
    <row r="4" spans="7:14" x14ac:dyDescent="0.25">
      <c r="I4" t="s">
        <v>28</v>
      </c>
      <c r="J4">
        <f>SUM(H8:H11)</f>
        <v>64</v>
      </c>
    </row>
    <row r="6" spans="7:14" x14ac:dyDescent="0.25">
      <c r="G6" s="1" t="s">
        <v>2</v>
      </c>
      <c r="H6" s="1">
        <v>7.9999999999999982</v>
      </c>
      <c r="J6" s="1" t="s">
        <v>5</v>
      </c>
      <c r="K6" s="1">
        <f>5*H6-4*H7</f>
        <v>7.9999999999999929</v>
      </c>
      <c r="L6" s="1" t="s">
        <v>35</v>
      </c>
      <c r="M6" s="1" t="s">
        <v>33</v>
      </c>
      <c r="N6" s="1">
        <f>60+H8-H9</f>
        <v>7.9999999999999929</v>
      </c>
    </row>
    <row r="7" spans="7:14" x14ac:dyDescent="0.25">
      <c r="G7" s="1" t="s">
        <v>3</v>
      </c>
      <c r="H7" s="1">
        <v>8</v>
      </c>
      <c r="J7" s="1" t="s">
        <v>6</v>
      </c>
      <c r="K7" s="1">
        <f>-2*H6+8*H7</f>
        <v>48</v>
      </c>
      <c r="L7" s="1" t="s">
        <v>35</v>
      </c>
      <c r="M7" s="1" t="s">
        <v>34</v>
      </c>
      <c r="N7" s="1">
        <f>60+H10-H11</f>
        <v>48.000000000000007</v>
      </c>
    </row>
    <row r="8" spans="7:14" x14ac:dyDescent="0.25">
      <c r="G8" s="1" t="s">
        <v>29</v>
      </c>
      <c r="H8" s="1">
        <v>0</v>
      </c>
      <c r="J8" s="1" t="s">
        <v>7</v>
      </c>
      <c r="K8" s="1">
        <f>-H6+H7</f>
        <v>0</v>
      </c>
      <c r="L8" s="1" t="s">
        <v>11</v>
      </c>
      <c r="M8" s="1">
        <v>6</v>
      </c>
    </row>
    <row r="9" spans="7:14" x14ac:dyDescent="0.25">
      <c r="G9" s="1" t="s">
        <v>30</v>
      </c>
      <c r="H9" s="1">
        <v>52.000000000000007</v>
      </c>
      <c r="J9" s="1" t="s">
        <v>8</v>
      </c>
      <c r="K9" s="1">
        <f>H6+H7</f>
        <v>15.999999999999998</v>
      </c>
      <c r="L9" s="1" t="s">
        <v>11</v>
      </c>
      <c r="M9" s="1">
        <v>16</v>
      </c>
    </row>
    <row r="10" spans="7:14" x14ac:dyDescent="0.25">
      <c r="G10" s="1" t="s">
        <v>31</v>
      </c>
      <c r="H10" s="1">
        <v>0</v>
      </c>
      <c r="J10" s="1" t="s">
        <v>9</v>
      </c>
      <c r="K10" s="1">
        <f>H6</f>
        <v>7.9999999999999982</v>
      </c>
      <c r="L10" s="1" t="s">
        <v>11</v>
      </c>
      <c r="M10" s="1">
        <v>12</v>
      </c>
    </row>
    <row r="11" spans="7:14" x14ac:dyDescent="0.25">
      <c r="G11" s="1" t="s">
        <v>32</v>
      </c>
      <c r="H11" s="1">
        <v>11.999999999999993</v>
      </c>
      <c r="J11" s="1" t="s">
        <v>10</v>
      </c>
      <c r="K11" s="1">
        <f>H7</f>
        <v>8</v>
      </c>
      <c r="L11" s="1" t="s">
        <v>11</v>
      </c>
      <c r="M11" s="1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weighting method</vt:lpstr>
      <vt:lpstr>constraint method</vt:lpstr>
      <vt:lpstr>goal programming</vt:lpstr>
      <vt:lpstr>goal programming α=1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2015-03-08T19:24:48Z</dcterms:created>
  <dcterms:modified xsi:type="dcterms:W3CDTF">2016-03-11T05:33:27Z</dcterms:modified>
</cp:coreProperties>
</file>